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F9E825EB-56E7-4EAB-ADF2-FB1702263283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2_VSAFAS_2p" sheetId="33" r:id="rId1"/>
    <sheet name="3_VSAFAS_2p" sheetId="36" r:id="rId2"/>
  </sheets>
  <externalReferences>
    <externalReference r:id="rId3"/>
    <externalReference r:id="rId4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[1]Table!#REF!</definedName>
    <definedName name="BEx5MLQZM68YQSKARVWTTPINFQ2C" hidden="1">[1]Table!#REF!</definedName>
    <definedName name="BExERWCEBKQRYWRQLYJ4UCMMKTHG" hidden="1">[1]Table!#REF!</definedName>
    <definedName name="BExMBYPQDG9AYDQ5E8IECVFREPO6" hidden="1">[1]Table!#REF!</definedName>
    <definedName name="BExQ9ZLYHWABXAA9NJDW8ZS0UQ9P" hidden="1">[1]Table!#REF!</definedName>
    <definedName name="BExTUY9WNSJ91GV8CP0SKJTEIV82" hidden="1">[1]Table!#REF!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[1]Table!#REF!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1">'3_VSAFAS_2p'!$A$1:$I$66</definedName>
    <definedName name="_xlnm.Print_Titles" localSheetId="0">'2_VSAFAS_2p'!$19:$19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[1]Table!#REF!</definedName>
    <definedName name="Sritis">#REF!</definedName>
    <definedName name="Statusas">[2]Sheet1!$A$2:$A$6</definedName>
    <definedName name="t">[1]Vlist!$A$2:$A$12</definedName>
    <definedName name="Taip_Ne">#REF!</definedName>
    <definedName name="VAgrupe">#REF!</definedName>
    <definedName name="vieta">#REF!</definedName>
    <definedName name="x" hidden="1">[1]Table!#REF!</definedName>
    <definedName name="X4AL_III_ketv__AL__2__List">#REF!</definedName>
  </definedNames>
  <calcPr calcId="191029"/>
</workbook>
</file>

<file path=xl/calcChain.xml><?xml version="1.0" encoding="utf-8"?>
<calcChain xmlns="http://schemas.openxmlformats.org/spreadsheetml/2006/main">
  <c r="H22" i="36" l="1"/>
  <c r="F49" i="33" l="1"/>
  <c r="G69" i="33" l="1"/>
  <c r="G84" i="33"/>
  <c r="G90" i="33"/>
  <c r="G59" i="33"/>
  <c r="G49" i="33"/>
  <c r="G41" i="33" s="1"/>
  <c r="G27" i="33"/>
  <c r="G20" i="33" s="1"/>
  <c r="G58" i="33" l="1"/>
  <c r="G94" i="33"/>
  <c r="G64" i="33"/>
  <c r="H31" i="36"/>
  <c r="F42" i="33" l="1"/>
  <c r="F69" i="33" l="1"/>
  <c r="F64" i="33" l="1"/>
  <c r="F41" i="33"/>
  <c r="F27" i="33"/>
  <c r="F20" i="33" s="1"/>
  <c r="H28" i="36"/>
  <c r="F59" i="33"/>
  <c r="F90" i="33"/>
  <c r="F84" i="33" s="1"/>
  <c r="F94" i="33" l="1"/>
  <c r="F58" i="33"/>
  <c r="H21" i="36"/>
  <c r="H46" i="36" s="1"/>
  <c r="H54" i="36" l="1"/>
  <c r="H56" i="36" s="1"/>
</calcChain>
</file>

<file path=xl/sharedStrings.xml><?xml version="1.0" encoding="utf-8"?>
<sst xmlns="http://schemas.openxmlformats.org/spreadsheetml/2006/main" count="318" uniqueCount="228">
  <si>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</si>
  <si>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</si>
  <si>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</si>
  <si>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</si>
  <si>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</si>
  <si>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</si>
  <si>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</si>
  <si>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</si>
  <si>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</si>
  <si>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</si>
  <si>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</si>
  <si>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</si>
  <si>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</si>
  <si>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</si>
  <si>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</si>
  <si>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</si>
  <si>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</si>
  <si>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</si>
  <si>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</si>
  <si>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</si>
  <si>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</si>
  <si>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</si>
  <si>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</si>
  <si>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</si>
  <si>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</si>
  <si>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</si>
  <si>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</si>
  <si>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</si>
  <si>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</si>
  <si>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</si>
  <si>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</si>
  <si>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</si>
  <si>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</si>
  <si>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</si>
  <si>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</si>
  <si>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</si>
  <si>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</si>
  <si>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</si>
  <si>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</si>
  <si>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</si>
  <si>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</si>
  <si>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</si>
  <si>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</si>
  <si>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</si>
  <si>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</si>
  <si>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</si>
  <si>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</si>
  <si>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</si>
  <si>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</si>
  <si>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</si>
  <si>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</si>
  <si>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</si>
  <si>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</si>
  <si>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</si>
  <si>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</si>
  <si>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</si>
  <si>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Eil. Nr.</t>
  </si>
  <si>
    <t>2 priedas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</si>
  <si>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</si>
  <si>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</si>
  <si>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</si>
  <si>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</si>
  <si>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</si>
  <si>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</si>
  <si>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</si>
  <si>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</si>
  <si>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</si>
  <si>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</si>
  <si>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</si>
  <si>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</si>
  <si>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</si>
  <si>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</si>
  <si>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</si>
  <si>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</si>
  <si>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</si>
  <si>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</si>
  <si>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</si>
  <si>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</si>
  <si>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</si>
  <si>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</si>
  <si>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</si>
  <si>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</si>
  <si>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</si>
  <si>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</si>
  <si>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</si>
  <si>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</si>
  <si>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</si>
  <si>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</si>
  <si>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</si>
  <si>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</si>
  <si>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</si>
  <si>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</si>
  <si>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</si>
  <si>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</si>
  <si>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</si>
  <si>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</si>
  <si>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</si>
  <si>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</si>
  <si>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</si>
  <si>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</si>
  <si>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</si>
  <si>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</si>
  <si>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</si>
  <si>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</si>
  <si>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</si>
  <si>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</si>
  <si>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</si>
  <si>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</si>
  <si>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</si>
  <si>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</si>
  <si>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</si>
  <si>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</si>
  <si>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</si>
  <si>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</si>
  <si>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</si>
  <si>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</si>
  <si>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</si>
  <si>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</si>
  <si>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</si>
  <si>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</si>
  <si>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</si>
  <si>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</si>
  <si>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</si>
  <si>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</si>
  <si>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</si>
  <si>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</si>
  <si>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</si>
  <si>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</si>
  <si>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</si>
  <si>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</si>
  <si>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</si>
  <si>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</si>
  <si>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</si>
  <si>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</si>
  <si>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</si>
  <si>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</si>
  <si>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</si>
  <si>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</si>
  <si>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</si>
  <si>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</si>
  <si>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</si>
  <si>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</si>
  <si>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</si>
  <si>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</si>
  <si>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</si>
  <si>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</si>
  <si>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</si>
  <si>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</si>
  <si>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</si>
  <si>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</si>
  <si>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</si>
  <si>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</si>
  <si>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</si>
  <si>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</si>
  <si>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</si>
  <si>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</si>
  <si>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</si>
  <si>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</si>
  <si>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</si>
  <si>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</si>
  <si>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</si>
  <si>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</si>
  <si>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</si>
  <si>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</si>
  <si>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</si>
  <si>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</si>
  <si>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</si>
  <si>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</si>
  <si>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</si>
  <si>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</si>
  <si>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</si>
  <si>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</si>
  <si>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</si>
  <si>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</si>
  <si>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</si>
  <si>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</si>
  <si>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</si>
  <si>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</si>
  <si>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</si>
  <si>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</si>
  <si>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</si>
  <si>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</si>
  <si>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</si>
  <si>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</si>
  <si>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</si>
  <si>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</si>
  <si>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</si>
  <si>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</si>
  <si>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</si>
  <si>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</si>
  <si>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</si>
  <si>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</si>
  <si>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</si>
  <si>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</si>
  <si>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</si>
  <si>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</si>
  <si>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</si>
  <si>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</si>
  <si>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</si>
  <si>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</si>
  <si>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</si>
  <si>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</si>
  <si>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</si>
  <si>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</si>
  <si>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</si>
  <si>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</si>
  <si>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</si>
  <si>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</si>
  <si>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</si>
  <si>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</si>
  <si>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</si>
  <si>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</si>
  <si>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</si>
  <si>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</si>
  <si>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</si>
  <si>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</si>
  <si>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</si>
  <si>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Šiaulių lopšelis-darželis "Žiogelis"</t>
  </si>
  <si>
    <t>190529723, Dainų g. 11, Šiauliai</t>
  </si>
  <si>
    <t>Vyr.buhalterė</t>
  </si>
  <si>
    <t>_Šiaulių lopšelis-darželis "Žiogelis"</t>
  </si>
  <si>
    <t xml:space="preserve">Direktorė </t>
  </si>
  <si>
    <t>Sigita Saviščevienė</t>
  </si>
  <si>
    <t>Direktorė</t>
  </si>
  <si>
    <t>Pateikimo valiuta ir tikslumas: Eur</t>
  </si>
  <si>
    <t>Ieva Sankauskienė</t>
  </si>
  <si>
    <t>PAGAL 2020 M. RUGSĖJO 30 D. DUOMENIS</t>
  </si>
  <si>
    <t>2020-11-20 Nr.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</si>
</sst>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   &quot;;&quot;-&quot;#,##0.00&quot;    &quot;;&quot; -&quot;00&quot;    &quot;;&quot; &quot;@&quot; &quot;"/>
    <numFmt numFmtId="165" formatCode="[$-10427]#,##0.00;\-#,##0.00"/>
  </numFmts>
  <fonts count="61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family val="2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  <family val="2"/>
      <charset val="186"/>
    </font>
    <font>
      <b/>
      <sz val="11"/>
      <name val="TimesNewRoman,Bold"/>
    </font>
    <font>
      <b/>
      <sz val="11"/>
      <name val="Arial"/>
      <family val="2"/>
      <charset val="186"/>
    </font>
    <font>
      <i/>
      <sz val="11"/>
      <name val="TimesNewRoman,Bold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10"/>
      <name val="Helv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20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4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Arial"/>
      <family val="2"/>
      <charset val="186"/>
    </font>
  </fonts>
  <fills count="3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15"/>
        <bgColor indexed="15"/>
      </patternFill>
    </fill>
    <fill>
      <patternFill patternType="solid">
        <fgColor indexed="60"/>
      </patternFill>
    </fill>
    <fill>
      <patternFill patternType="solid">
        <fgColor indexed="43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12"/>
        <bgColor indexed="12"/>
      </patternFill>
    </fill>
    <fill>
      <patternFill patternType="solid">
        <fgColor indexed="10"/>
        <bgColor indexed="10"/>
      </patternFill>
    </fill>
    <fill>
      <patternFill patternType="solid">
        <fgColor indexed="52"/>
        <bgColor indexed="52"/>
      </patternFill>
    </fill>
    <fill>
      <patternFill patternType="solid">
        <fgColor indexed="23"/>
        <b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20"/>
        <bgColor indexed="20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35">
    <xf numFmtId="0" fontId="0" fillId="0" borderId="0"/>
    <xf numFmtId="0" fontId="28" fillId="3" borderId="0" applyNumberFormat="0" applyFont="0" applyBorder="0" applyAlignment="0" applyProtection="0"/>
    <xf numFmtId="0" fontId="28" fillId="3" borderId="0" applyNumberFormat="0" applyFont="0" applyBorder="0" applyAlignment="0" applyProtection="0"/>
    <xf numFmtId="0" fontId="28" fillId="3" borderId="0" applyNumberFormat="0" applyFont="0" applyBorder="0" applyAlignment="0" applyProtection="0"/>
    <xf numFmtId="0" fontId="28" fillId="3" borderId="0" applyNumberFormat="0" applyFont="0" applyBorder="0" applyAlignment="0" applyProtection="0"/>
    <xf numFmtId="0" fontId="28" fillId="4" borderId="0" applyNumberFormat="0" applyFont="0" applyBorder="0" applyAlignment="0" applyProtection="0"/>
    <xf numFmtId="0" fontId="28" fillId="4" borderId="0" applyNumberFormat="0" applyFont="0" applyBorder="0" applyAlignment="0" applyProtection="0"/>
    <xf numFmtId="0" fontId="28" fillId="4" borderId="0" applyNumberFormat="0" applyFont="0" applyBorder="0" applyAlignment="0" applyProtection="0"/>
    <xf numFmtId="0" fontId="28" fillId="4" borderId="0" applyNumberFormat="0" applyFon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Font="0" applyBorder="0" applyAlignment="0" applyProtection="0"/>
    <xf numFmtId="0" fontId="28" fillId="7" borderId="0" applyNumberFormat="0" applyFont="0" applyBorder="0" applyAlignment="0" applyProtection="0"/>
    <xf numFmtId="0" fontId="28" fillId="7" borderId="0" applyNumberFormat="0" applyFont="0" applyBorder="0" applyAlignment="0" applyProtection="0"/>
    <xf numFmtId="0" fontId="28" fillId="7" borderId="0" applyNumberFormat="0" applyFont="0" applyBorder="0" applyAlignment="0" applyProtection="0"/>
    <xf numFmtId="0" fontId="28" fillId="8" borderId="0" applyNumberFormat="0" applyFont="0" applyBorder="0" applyAlignment="0" applyProtection="0"/>
    <xf numFmtId="0" fontId="28" fillId="8" borderId="0" applyNumberFormat="0" applyFont="0" applyBorder="0" applyAlignment="0" applyProtection="0"/>
    <xf numFmtId="0" fontId="28" fillId="8" borderId="0" applyNumberFormat="0" applyFont="0" applyBorder="0" applyAlignment="0" applyProtection="0"/>
    <xf numFmtId="0" fontId="28" fillId="8" borderId="0" applyNumberFormat="0" applyFon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10" borderId="0" applyNumberFormat="0" applyFont="0" applyBorder="0" applyAlignment="0" applyProtection="0"/>
    <xf numFmtId="0" fontId="28" fillId="10" borderId="0" applyNumberFormat="0" applyFont="0" applyBorder="0" applyAlignment="0" applyProtection="0"/>
    <xf numFmtId="0" fontId="28" fillId="10" borderId="0" applyNumberFormat="0" applyFont="0" applyBorder="0" applyAlignment="0" applyProtection="0"/>
    <xf numFmtId="0" fontId="28" fillId="10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7" borderId="0" applyNumberFormat="0" applyFont="0" applyBorder="0" applyAlignment="0" applyProtection="0"/>
    <xf numFmtId="0" fontId="28" fillId="7" borderId="0" applyNumberFormat="0" applyFont="0" applyBorder="0" applyAlignment="0" applyProtection="0"/>
    <xf numFmtId="0" fontId="28" fillId="7" borderId="0" applyNumberFormat="0" applyFont="0" applyBorder="0" applyAlignment="0" applyProtection="0"/>
    <xf numFmtId="0" fontId="28" fillId="7" borderId="0" applyNumberFormat="0" applyFont="0" applyBorder="0" applyAlignment="0" applyProtection="0"/>
    <xf numFmtId="0" fontId="28" fillId="14" borderId="0" applyNumberFormat="0" applyFont="0" applyBorder="0" applyAlignment="0" applyProtection="0"/>
    <xf numFmtId="0" fontId="28" fillId="14" borderId="0" applyNumberFormat="0" applyFont="0" applyBorder="0" applyAlignment="0" applyProtection="0"/>
    <xf numFmtId="0" fontId="28" fillId="14" borderId="0" applyNumberFormat="0" applyFont="0" applyBorder="0" applyAlignment="0" applyProtection="0"/>
    <xf numFmtId="0" fontId="28" fillId="14" borderId="0" applyNumberFormat="0" applyFon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Font="0" applyBorder="0" applyAlignment="0" applyProtection="0"/>
    <xf numFmtId="0" fontId="28" fillId="16" borderId="0" applyNumberFormat="0" applyFont="0" applyBorder="0" applyAlignment="0" applyProtection="0"/>
    <xf numFmtId="0" fontId="28" fillId="16" borderId="0" applyNumberFormat="0" applyFont="0" applyBorder="0" applyAlignment="0" applyProtection="0"/>
    <xf numFmtId="0" fontId="28" fillId="16" borderId="0" applyNumberFormat="0" applyFont="0" applyBorder="0" applyAlignment="0" applyProtection="0"/>
    <xf numFmtId="0" fontId="28" fillId="17" borderId="0" applyNumberFormat="0" applyFont="0" applyBorder="0" applyAlignment="0" applyProtection="0"/>
    <xf numFmtId="0" fontId="28" fillId="17" borderId="0" applyNumberFormat="0" applyFont="0" applyBorder="0" applyAlignment="0" applyProtection="0"/>
    <xf numFmtId="0" fontId="28" fillId="17" borderId="0" applyNumberFormat="0" applyFont="0" applyBorder="0" applyAlignment="0" applyProtection="0"/>
    <xf numFmtId="0" fontId="28" fillId="17" borderId="0" applyNumberFormat="0" applyFon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18" borderId="0" applyNumberFormat="0" applyFont="0" applyBorder="0" applyAlignment="0" applyProtection="0"/>
    <xf numFmtId="0" fontId="28" fillId="18" borderId="0" applyNumberFormat="0" applyFont="0" applyBorder="0" applyAlignment="0" applyProtection="0"/>
    <xf numFmtId="0" fontId="28" fillId="18" borderId="0" applyNumberFormat="0" applyFont="0" applyBorder="0" applyAlignment="0" applyProtection="0"/>
    <xf numFmtId="0" fontId="28" fillId="18" borderId="0" applyNumberFormat="0" applyFont="0" applyBorder="0" applyAlignment="0" applyProtection="0"/>
    <xf numFmtId="0" fontId="28" fillId="4" borderId="0" applyNumberFormat="0" applyFont="0" applyBorder="0" applyAlignment="0" applyProtection="0"/>
    <xf numFmtId="0" fontId="28" fillId="4" borderId="0" applyNumberFormat="0" applyFont="0" applyBorder="0" applyAlignment="0" applyProtection="0"/>
    <xf numFmtId="0" fontId="28" fillId="4" borderId="0" applyNumberFormat="0" applyFont="0" applyBorder="0" applyAlignment="0" applyProtection="0"/>
    <xf numFmtId="0" fontId="28" fillId="4" borderId="0" applyNumberFormat="0" applyFon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7" fillId="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1" fillId="21" borderId="1" applyNumberFormat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28" fillId="11" borderId="0" applyNumberFormat="0" applyFon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5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5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45" fillId="0" borderId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5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Font="0" applyFill="0" applyBorder="0" applyAlignment="0" applyProtection="0"/>
    <xf numFmtId="0" fontId="25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5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Font="0" applyFill="0" applyBorder="0" applyAlignment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43" fillId="1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Font="0" applyFill="0" applyBorder="0" applyAlignment="0" applyProtection="0"/>
    <xf numFmtId="0" fontId="25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45" fillId="0" borderId="0"/>
    <xf numFmtId="0" fontId="43" fillId="1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5" fillId="0" borderId="0"/>
    <xf numFmtId="0" fontId="42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28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5" fillId="0" borderId="0"/>
    <xf numFmtId="0" fontId="28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28" fillId="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10" borderId="0" applyNumberFormat="0" applyBorder="0" applyProtection="0"/>
    <xf numFmtId="0" fontId="25" fillId="0" borderId="0"/>
    <xf numFmtId="0" fontId="43" fillId="10" borderId="0" applyNumberFormat="0" applyBorder="0" applyProtection="0"/>
    <xf numFmtId="0" fontId="43" fillId="10" borderId="0" applyNumberFormat="0" applyBorder="0" applyProtection="0"/>
    <xf numFmtId="0" fontId="46" fillId="22" borderId="0"/>
    <xf numFmtId="0" fontId="43" fillId="10" borderId="0" applyNumberFormat="0" applyBorder="0" applyProtection="0"/>
    <xf numFmtId="0" fontId="43" fillId="1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45" fillId="0" borderId="0"/>
    <xf numFmtId="0" fontId="28" fillId="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28" fillId="0" borderId="0" applyNumberFormat="0" applyBorder="0" applyProtection="0"/>
    <xf numFmtId="0" fontId="28" fillId="0" borderId="0" applyNumberFormat="0" applyFont="0" applyBorder="0" applyProtection="0"/>
    <xf numFmtId="0" fontId="45" fillId="0" borderId="0"/>
    <xf numFmtId="0" fontId="28" fillId="0" borderId="0" applyNumberFormat="0" applyFont="0" applyBorder="0" applyProtection="0"/>
    <xf numFmtId="0" fontId="42" fillId="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6" fillId="0" borderId="0"/>
    <xf numFmtId="0" fontId="42" fillId="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2" fillId="0" borderId="0" applyNumberFormat="0" applyBorder="0" applyProtection="0"/>
    <xf numFmtId="0" fontId="28" fillId="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45" fillId="0" borderId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43" fillId="10" borderId="0" applyNumberFormat="0" applyBorder="0" applyProtection="0"/>
    <xf numFmtId="0" fontId="12" fillId="0" borderId="0"/>
    <xf numFmtId="0" fontId="28" fillId="18" borderId="8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28" fillId="18" borderId="1" applyNumberFormat="0" applyFont="0" applyAlignment="0" applyProtection="0"/>
    <xf numFmtId="0" fontId="47" fillId="21" borderId="6" applyNumberFormat="0" applyAlignment="0" applyProtection="0"/>
    <xf numFmtId="0" fontId="47" fillId="21" borderId="6" applyNumberFormat="0" applyAlignment="0" applyProtection="0"/>
    <xf numFmtId="0" fontId="47" fillId="21" borderId="6" applyNumberFormat="0" applyAlignment="0" applyProtection="0"/>
    <xf numFmtId="0" fontId="47" fillId="21" borderId="6" applyNumberFormat="0" applyAlignment="0" applyProtection="0"/>
    <xf numFmtId="0" fontId="47" fillId="21" borderId="6" applyNumberFormat="0" applyAlignment="0" applyProtection="0"/>
    <xf numFmtId="0" fontId="47" fillId="21" borderId="6" applyNumberFormat="0" applyAlignment="0" applyProtection="0"/>
    <xf numFmtId="0" fontId="47" fillId="21" borderId="6" applyNumberFormat="0" applyAlignment="0" applyProtection="0"/>
    <xf numFmtId="0" fontId="47" fillId="21" borderId="6" applyNumberFormat="0" applyAlignment="0" applyProtection="0"/>
    <xf numFmtId="4" fontId="43" fillId="23" borderId="1" applyProtection="0">
      <alignment vertical="center"/>
    </xf>
    <xf numFmtId="4" fontId="43" fillId="23" borderId="1" applyProtection="0">
      <alignment vertical="center"/>
    </xf>
    <xf numFmtId="4" fontId="48" fillId="23" borderId="1" applyProtection="0">
      <alignment vertical="center"/>
    </xf>
    <xf numFmtId="4" fontId="43" fillId="23" borderId="1" applyProtection="0">
      <alignment horizontal="left" vertical="center"/>
    </xf>
    <xf numFmtId="4" fontId="43" fillId="23" borderId="1" applyProtection="0">
      <alignment horizontal="left" vertical="center"/>
    </xf>
    <xf numFmtId="0" fontId="49" fillId="23" borderId="9" applyNumberFormat="0" applyProtection="0">
      <alignment horizontal="left" vertical="top"/>
    </xf>
    <xf numFmtId="4" fontId="43" fillId="24" borderId="1" applyProtection="0">
      <alignment horizontal="left" vertical="center"/>
    </xf>
    <xf numFmtId="4" fontId="43" fillId="24" borderId="1" applyProtection="0">
      <alignment horizontal="left" vertical="center"/>
    </xf>
    <xf numFmtId="4" fontId="43" fillId="9" borderId="1" applyProtection="0">
      <alignment horizontal="right" vertical="center"/>
    </xf>
    <xf numFmtId="4" fontId="43" fillId="9" borderId="1" applyProtection="0">
      <alignment horizontal="right" vertical="center"/>
    </xf>
    <xf numFmtId="4" fontId="43" fillId="25" borderId="1" applyProtection="0">
      <alignment horizontal="right" vertical="center"/>
    </xf>
    <xf numFmtId="4" fontId="43" fillId="25" borderId="1" applyProtection="0">
      <alignment horizontal="right" vertical="center"/>
    </xf>
    <xf numFmtId="4" fontId="43" fillId="26" borderId="10" applyProtection="0">
      <alignment horizontal="right" vertical="center"/>
    </xf>
    <xf numFmtId="4" fontId="43" fillId="26" borderId="10" applyProtection="0">
      <alignment horizontal="right" vertical="center"/>
    </xf>
    <xf numFmtId="4" fontId="43" fillId="19" borderId="1" applyProtection="0">
      <alignment horizontal="right" vertical="center"/>
    </xf>
    <xf numFmtId="4" fontId="43" fillId="19" borderId="1" applyProtection="0">
      <alignment horizontal="right" vertical="center"/>
    </xf>
    <xf numFmtId="4" fontId="43" fillId="27" borderId="1" applyProtection="0">
      <alignment horizontal="right" vertical="center"/>
    </xf>
    <xf numFmtId="4" fontId="43" fillId="27" borderId="1" applyProtection="0">
      <alignment horizontal="right" vertical="center"/>
    </xf>
    <xf numFmtId="4" fontId="43" fillId="20" borderId="1" applyProtection="0">
      <alignment horizontal="right" vertical="center"/>
    </xf>
    <xf numFmtId="4" fontId="43" fillId="20" borderId="1" applyProtection="0">
      <alignment horizontal="right" vertical="center"/>
    </xf>
    <xf numFmtId="4" fontId="43" fillId="13" borderId="1" applyProtection="0">
      <alignment horizontal="right" vertical="center"/>
    </xf>
    <xf numFmtId="4" fontId="43" fillId="13" borderId="1" applyProtection="0">
      <alignment horizontal="right" vertical="center"/>
    </xf>
    <xf numFmtId="4" fontId="43" fillId="12" borderId="1" applyProtection="0">
      <alignment horizontal="right" vertical="center"/>
    </xf>
    <xf numFmtId="4" fontId="43" fillId="12" borderId="1" applyProtection="0">
      <alignment horizontal="right" vertical="center"/>
    </xf>
    <xf numFmtId="4" fontId="43" fillId="11" borderId="1" applyProtection="0">
      <alignment horizontal="right" vertical="center"/>
    </xf>
    <xf numFmtId="4" fontId="43" fillId="11" borderId="1" applyProtection="0">
      <alignment horizontal="right" vertical="center"/>
    </xf>
    <xf numFmtId="4" fontId="43" fillId="0" borderId="10" applyFill="0" applyProtection="0">
      <alignment horizontal="left" vertical="center"/>
    </xf>
    <xf numFmtId="4" fontId="43" fillId="0" borderId="10" applyFill="0" applyProtection="0">
      <alignment horizontal="left" vertical="center"/>
    </xf>
    <xf numFmtId="4" fontId="42" fillId="17" borderId="10" applyProtection="0">
      <alignment horizontal="left" vertical="center"/>
    </xf>
    <xf numFmtId="4" fontId="42" fillId="17" borderId="10" applyProtection="0">
      <alignment horizontal="left" vertical="center"/>
    </xf>
    <xf numFmtId="4" fontId="42" fillId="17" borderId="10" applyProtection="0">
      <alignment horizontal="left" vertical="center" indent="1"/>
    </xf>
    <xf numFmtId="4" fontId="42" fillId="17" borderId="10" applyProtection="0">
      <alignment horizontal="left" vertical="center" indent="1"/>
    </xf>
    <xf numFmtId="4" fontId="42" fillId="17" borderId="10" applyProtection="0">
      <alignment horizontal="left" vertical="center" indent="1"/>
    </xf>
    <xf numFmtId="4" fontId="42" fillId="17" borderId="10" applyProtection="0">
      <alignment horizontal="left" vertical="center" indent="1"/>
    </xf>
    <xf numFmtId="4" fontId="42" fillId="17" borderId="10" applyProtection="0">
      <alignment horizontal="left" vertical="center"/>
    </xf>
    <xf numFmtId="4" fontId="42" fillId="17" borderId="10" applyProtection="0">
      <alignment horizontal="left" vertical="center"/>
    </xf>
    <xf numFmtId="4" fontId="42" fillId="17" borderId="10" applyProtection="0">
      <alignment horizontal="left" vertical="center" indent="1"/>
    </xf>
    <xf numFmtId="4" fontId="42" fillId="17" borderId="10" applyProtection="0">
      <alignment horizontal="left" vertical="center" indent="1"/>
    </xf>
    <xf numFmtId="4" fontId="42" fillId="17" borderId="10" applyProtection="0">
      <alignment horizontal="left" vertical="center" indent="1"/>
    </xf>
    <xf numFmtId="4" fontId="42" fillId="17" borderId="10" applyProtection="0">
      <alignment horizontal="left" vertical="center" indent="1"/>
    </xf>
    <xf numFmtId="4" fontId="43" fillId="8" borderId="1" applyProtection="0">
      <alignment horizontal="right" vertical="center"/>
    </xf>
    <xf numFmtId="4" fontId="43" fillId="8" borderId="1" applyProtection="0">
      <alignment horizontal="right" vertical="center"/>
    </xf>
    <xf numFmtId="4" fontId="43" fillId="16" borderId="10" applyProtection="0">
      <alignment horizontal="left" vertical="center"/>
    </xf>
    <xf numFmtId="4" fontId="43" fillId="16" borderId="10" applyProtection="0">
      <alignment horizontal="left" vertical="center"/>
    </xf>
    <xf numFmtId="4" fontId="43" fillId="8" borderId="10" applyProtection="0">
      <alignment horizontal="left" vertical="center"/>
    </xf>
    <xf numFmtId="4" fontId="43" fillId="8" borderId="10" applyProtection="0">
      <alignment horizontal="left" vertical="center"/>
    </xf>
    <xf numFmtId="0" fontId="43" fillId="4" borderId="1" applyNumberFormat="0" applyProtection="0">
      <alignment horizontal="left" vertical="center"/>
    </xf>
    <xf numFmtId="0" fontId="43" fillId="4" borderId="1" applyNumberFormat="0" applyProtection="0">
      <alignment horizontal="left" vertical="center"/>
    </xf>
    <xf numFmtId="0" fontId="43" fillId="17" borderId="9" applyNumberFormat="0" applyProtection="0">
      <alignment horizontal="left" vertical="top"/>
    </xf>
    <xf numFmtId="0" fontId="43" fillId="17" borderId="9" applyNumberFormat="0" applyProtection="0">
      <alignment horizontal="left" vertical="top"/>
    </xf>
    <xf numFmtId="0" fontId="43" fillId="17" borderId="9" applyNumberFormat="0" applyProtection="0">
      <alignment horizontal="left" vertical="top"/>
    </xf>
    <xf numFmtId="0" fontId="43" fillId="28" borderId="1" applyNumberFormat="0" applyProtection="0">
      <alignment horizontal="left" vertical="center"/>
    </xf>
    <xf numFmtId="0" fontId="43" fillId="28" borderId="1" applyNumberFormat="0" applyProtection="0">
      <alignment horizontal="left" vertical="center"/>
    </xf>
    <xf numFmtId="0" fontId="43" fillId="8" borderId="9" applyNumberFormat="0" applyProtection="0">
      <alignment horizontal="left" vertical="top"/>
    </xf>
    <xf numFmtId="0" fontId="43" fillId="8" borderId="9" applyNumberFormat="0" applyProtection="0">
      <alignment horizontal="left" vertical="top"/>
    </xf>
    <xf numFmtId="0" fontId="43" fillId="8" borderId="9" applyNumberFormat="0" applyProtection="0">
      <alignment horizontal="left" vertical="top"/>
    </xf>
    <xf numFmtId="0" fontId="43" fillId="29" borderId="1" applyNumberFormat="0" applyProtection="0">
      <alignment horizontal="left" vertical="center"/>
    </xf>
    <xf numFmtId="0" fontId="43" fillId="29" borderId="1" applyNumberFormat="0" applyProtection="0">
      <alignment horizontal="left" vertical="center"/>
    </xf>
    <xf numFmtId="0" fontId="43" fillId="29" borderId="9" applyNumberFormat="0" applyProtection="0">
      <alignment horizontal="left" vertical="top"/>
    </xf>
    <xf numFmtId="0" fontId="43" fillId="29" borderId="9" applyNumberFormat="0" applyProtection="0">
      <alignment horizontal="left" vertical="top"/>
    </xf>
    <xf numFmtId="0" fontId="43" fillId="29" borderId="9" applyNumberFormat="0" applyProtection="0">
      <alignment horizontal="left" vertical="top"/>
    </xf>
    <xf numFmtId="0" fontId="43" fillId="16" borderId="1" applyNumberFormat="0" applyProtection="0">
      <alignment horizontal="left" vertical="center"/>
    </xf>
    <xf numFmtId="0" fontId="43" fillId="16" borderId="1" applyNumberFormat="0" applyProtection="0">
      <alignment horizontal="left" vertical="center"/>
    </xf>
    <xf numFmtId="0" fontId="43" fillId="16" borderId="9" applyNumberFormat="0" applyProtection="0">
      <alignment horizontal="left" vertical="top"/>
    </xf>
    <xf numFmtId="0" fontId="43" fillId="16" borderId="9" applyNumberFormat="0" applyProtection="0">
      <alignment horizontal="left" vertical="top"/>
    </xf>
    <xf numFmtId="0" fontId="43" fillId="16" borderId="9" applyNumberFormat="0" applyProtection="0">
      <alignment horizontal="left" vertical="top"/>
    </xf>
    <xf numFmtId="0" fontId="43" fillId="30" borderId="11" applyNumberFormat="0">
      <protection locked="0"/>
    </xf>
    <xf numFmtId="0" fontId="43" fillId="30" borderId="11" applyNumberFormat="0">
      <protection locked="0"/>
    </xf>
    <xf numFmtId="0" fontId="43" fillId="30" borderId="11" applyNumberFormat="0">
      <protection locked="0"/>
    </xf>
    <xf numFmtId="0" fontId="49" fillId="17" borderId="0" applyNumberFormat="0" applyBorder="0" applyProtection="0"/>
    <xf numFmtId="4" fontId="43" fillId="18" borderId="9" applyProtection="0">
      <alignment vertical="center"/>
    </xf>
    <xf numFmtId="4" fontId="48" fillId="18" borderId="10" applyProtection="0">
      <alignment vertical="center"/>
    </xf>
    <xf numFmtId="4" fontId="43" fillId="4" borderId="9" applyProtection="0">
      <alignment horizontal="left" vertical="center"/>
    </xf>
    <xf numFmtId="0" fontId="43" fillId="18" borderId="9" applyNumberFormat="0" applyProtection="0">
      <alignment horizontal="left" vertical="top"/>
    </xf>
    <xf numFmtId="4" fontId="43" fillId="0" borderId="1" applyProtection="0">
      <alignment horizontal="right" vertical="center"/>
    </xf>
    <xf numFmtId="4" fontId="43" fillId="0" borderId="1" applyProtection="0">
      <alignment horizontal="right" vertical="center"/>
    </xf>
    <xf numFmtId="4" fontId="48" fillId="30" borderId="1" applyProtection="0">
      <alignment horizontal="right" vertical="center"/>
    </xf>
    <xf numFmtId="4" fontId="43" fillId="24" borderId="1" applyProtection="0">
      <alignment horizontal="left" vertical="center"/>
    </xf>
    <xf numFmtId="4" fontId="43" fillId="24" borderId="1" applyProtection="0">
      <alignment horizontal="left" vertical="center"/>
    </xf>
    <xf numFmtId="0" fontId="43" fillId="8" borderId="9" applyNumberFormat="0" applyProtection="0">
      <alignment horizontal="left" vertical="top"/>
    </xf>
    <xf numFmtId="4" fontId="50" fillId="21" borderId="10" applyProtection="0">
      <alignment horizontal="left" vertical="center"/>
    </xf>
    <xf numFmtId="0" fontId="43" fillId="31" borderId="10" applyNumberFormat="0" applyProtection="0"/>
    <xf numFmtId="0" fontId="43" fillId="31" borderId="10" applyNumberFormat="0" applyProtection="0"/>
    <xf numFmtId="4" fontId="51" fillId="30" borderId="1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10" applyNumberFormat="0" applyProtection="0"/>
    <xf numFmtId="0" fontId="53" fillId="0" borderId="10" applyNumberFormat="0" applyProtection="0"/>
    <xf numFmtId="0" fontId="53" fillId="0" borderId="10" applyNumberFormat="0" applyProtection="0"/>
    <xf numFmtId="0" fontId="24" fillId="0" borderId="0"/>
    <xf numFmtId="49" fontId="54" fillId="4" borderId="0" applyBorder="0" applyProtection="0">
      <alignment vertical="top" wrapText="1"/>
    </xf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10" borderId="0" applyNumberFormat="0" applyBorder="0" applyProtection="0"/>
  </cellStyleXfs>
  <cellXfs count="226">
    <xf numFmtId="0" fontId="0" fillId="0" borderId="0" xfId="0"/>
    <xf numFmtId="0" fontId="4" fillId="0" borderId="0" xfId="0" applyFont="1" applyFill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/>
    </xf>
    <xf numFmtId="0" fontId="4" fillId="32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 wrapText="1"/>
    </xf>
    <xf numFmtId="0" fontId="5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left" vertical="center"/>
    </xf>
    <xf numFmtId="0" fontId="9" fillId="32" borderId="17" xfId="0" applyFont="1" applyFill="1" applyBorder="1" applyAlignment="1">
      <alignment horizontal="left" vertical="center"/>
    </xf>
    <xf numFmtId="0" fontId="9" fillId="32" borderId="17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 wrapText="1"/>
    </xf>
    <xf numFmtId="16" fontId="4" fillId="32" borderId="13" xfId="0" applyNumberFormat="1" applyFont="1" applyFill="1" applyBorder="1" applyAlignment="1">
      <alignment horizontal="left" vertical="center" wrapText="1"/>
    </xf>
    <xf numFmtId="49" fontId="4" fillId="32" borderId="14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left" vertical="center"/>
    </xf>
    <xf numFmtId="0" fontId="4" fillId="32" borderId="23" xfId="0" applyFont="1" applyFill="1" applyBorder="1" applyAlignment="1">
      <alignment horizontal="left" vertical="center"/>
    </xf>
    <xf numFmtId="0" fontId="4" fillId="32" borderId="23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/>
    </xf>
    <xf numFmtId="16" fontId="4" fillId="0" borderId="13" xfId="0" quotePrefix="1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16" fontId="4" fillId="0" borderId="13" xfId="0" applyNumberFormat="1" applyFont="1" applyFill="1" applyBorder="1" applyAlignment="1">
      <alignment horizontal="left" vertical="center"/>
    </xf>
    <xf numFmtId="0" fontId="4" fillId="32" borderId="13" xfId="0" quotePrefix="1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 wrapText="1"/>
    </xf>
    <xf numFmtId="0" fontId="9" fillId="32" borderId="14" xfId="0" applyFont="1" applyFill="1" applyBorder="1" applyAlignment="1">
      <alignment horizontal="left" vertical="center"/>
    </xf>
    <xf numFmtId="0" fontId="9" fillId="32" borderId="15" xfId="0" applyFont="1" applyFill="1" applyBorder="1" applyAlignment="1">
      <alignment horizontal="left" vertical="center" wrapText="1"/>
    </xf>
    <xf numFmtId="16" fontId="4" fillId="32" borderId="13" xfId="0" quotePrefix="1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2" borderId="19" xfId="0" quotePrefix="1" applyFont="1" applyFill="1" applyBorder="1" applyAlignment="1">
      <alignment horizontal="left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 horizontal="left" vertical="center"/>
    </xf>
    <xf numFmtId="0" fontId="5" fillId="32" borderId="21" xfId="0" applyFont="1" applyFill="1" applyBorder="1" applyAlignment="1">
      <alignment horizontal="left" vertical="center"/>
    </xf>
    <xf numFmtId="0" fontId="5" fillId="32" borderId="21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2" fillId="0" borderId="0" xfId="886" applyAlignment="1">
      <alignment vertical="center"/>
    </xf>
    <xf numFmtId="0" fontId="5" fillId="0" borderId="0" xfId="886" applyFont="1" applyAlignment="1">
      <alignment vertical="center"/>
    </xf>
    <xf numFmtId="0" fontId="14" fillId="0" borderId="0" xfId="886" applyFont="1" applyAlignment="1">
      <alignment vertical="center"/>
    </xf>
    <xf numFmtId="0" fontId="3" fillId="0" borderId="0" xfId="886" applyFont="1" applyAlignment="1">
      <alignment vertical="center"/>
    </xf>
    <xf numFmtId="0" fontId="17" fillId="0" borderId="0" xfId="886" applyFont="1" applyAlignment="1">
      <alignment horizontal="center" vertical="center"/>
    </xf>
    <xf numFmtId="0" fontId="18" fillId="0" borderId="0" xfId="886" applyFont="1" applyAlignment="1">
      <alignment vertical="center"/>
    </xf>
    <xf numFmtId="0" fontId="2" fillId="0" borderId="13" xfId="886" applyFont="1" applyBorder="1" applyAlignment="1">
      <alignment horizontal="center" vertical="center" wrapText="1"/>
    </xf>
    <xf numFmtId="0" fontId="22" fillId="0" borderId="13" xfId="886" applyFont="1" applyBorder="1" applyAlignment="1">
      <alignment vertical="center"/>
    </xf>
    <xf numFmtId="0" fontId="2" fillId="0" borderId="13" xfId="886" applyFont="1" applyBorder="1" applyAlignment="1">
      <alignment vertical="center" wrapText="1"/>
    </xf>
    <xf numFmtId="0" fontId="3" fillId="0" borderId="13" xfId="886" applyFont="1" applyBorder="1" applyAlignment="1">
      <alignment vertical="center"/>
    </xf>
    <xf numFmtId="0" fontId="3" fillId="0" borderId="13" xfId="886" applyFont="1" applyBorder="1" applyAlignment="1">
      <alignment vertical="center" wrapText="1"/>
    </xf>
    <xf numFmtId="0" fontId="2" fillId="0" borderId="13" xfId="886" applyFont="1" applyBorder="1" applyAlignment="1">
      <alignment vertical="center"/>
    </xf>
    <xf numFmtId="0" fontId="2" fillId="0" borderId="13" xfId="886" applyFont="1" applyBorder="1" applyAlignment="1">
      <alignment horizontal="left" vertical="center"/>
    </xf>
    <xf numFmtId="0" fontId="4" fillId="0" borderId="0" xfId="886" applyFont="1" applyAlignment="1">
      <alignment vertical="center" wrapText="1"/>
    </xf>
    <xf numFmtId="0" fontId="4" fillId="0" borderId="0" xfId="886" applyFont="1" applyBorder="1" applyAlignment="1">
      <alignment horizontal="left" vertical="top" wrapText="1"/>
    </xf>
    <xf numFmtId="0" fontId="4" fillId="0" borderId="0" xfId="886" applyFont="1" applyBorder="1" applyAlignment="1">
      <alignment horizontal="center" vertical="top" wrapText="1"/>
    </xf>
    <xf numFmtId="0" fontId="4" fillId="0" borderId="0" xfId="886" applyFont="1" applyAlignment="1">
      <alignment horizontal="center" vertical="top" wrapText="1"/>
    </xf>
    <xf numFmtId="0" fontId="4" fillId="0" borderId="0" xfId="886" applyFont="1" applyFill="1" applyBorder="1" applyAlignment="1">
      <alignment horizontal="center" vertical="top" wrapText="1"/>
    </xf>
    <xf numFmtId="0" fontId="3" fillId="0" borderId="0" xfId="886" applyFont="1" applyAlignment="1">
      <alignment horizontal="left" vertical="center"/>
    </xf>
    <xf numFmtId="0" fontId="12" fillId="0" borderId="0" xfId="886" applyAlignment="1">
      <alignment vertical="center" wrapText="1"/>
    </xf>
    <xf numFmtId="0" fontId="23" fillId="0" borderId="13" xfId="886" applyFont="1" applyBorder="1" applyAlignment="1">
      <alignment vertical="center"/>
    </xf>
    <xf numFmtId="0" fontId="3" fillId="0" borderId="13" xfId="886" applyFont="1" applyBorder="1" applyAlignment="1">
      <alignment horizontal="left" vertical="center"/>
    </xf>
    <xf numFmtId="0" fontId="12" fillId="0" borderId="0" xfId="886" applyBorder="1" applyAlignment="1">
      <alignment vertical="center"/>
    </xf>
    <xf numFmtId="0" fontId="4" fillId="0" borderId="0" xfId="886" applyFont="1" applyFill="1" applyBorder="1" applyAlignment="1">
      <alignment horizontal="left" vertical="center" wrapText="1"/>
    </xf>
    <xf numFmtId="0" fontId="57" fillId="0" borderId="13" xfId="886" applyFont="1" applyBorder="1" applyAlignment="1">
      <alignment horizontal="center" vertical="center"/>
    </xf>
    <xf numFmtId="2" fontId="4" fillId="32" borderId="13" xfId="0" applyNumberFormat="1" applyFont="1" applyFill="1" applyBorder="1" applyAlignment="1">
      <alignment horizontal="left" vertical="center" wrapText="1"/>
    </xf>
    <xf numFmtId="0" fontId="3" fillId="0" borderId="13" xfId="886" applyFont="1" applyFill="1" applyBorder="1" applyAlignment="1">
      <alignment horizontal="center" vertical="center"/>
    </xf>
    <xf numFmtId="16" fontId="4" fillId="0" borderId="15" xfId="0" applyNumberFormat="1" applyFont="1" applyFill="1" applyBorder="1" applyAlignment="1">
      <alignment horizontal="left" vertical="center" wrapText="1"/>
    </xf>
    <xf numFmtId="16" fontId="4" fillId="0" borderId="13" xfId="0" applyNumberFormat="1" applyFont="1" applyFill="1" applyBorder="1" applyAlignment="1">
      <alignment horizontal="left" vertical="center" wrapText="1"/>
    </xf>
    <xf numFmtId="0" fontId="4" fillId="0" borderId="13" xfId="0" quotePrefix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32" borderId="13" xfId="0" quotePrefix="1" applyNumberFormat="1" applyFont="1" applyFill="1" applyBorder="1" applyAlignment="1">
      <alignment horizontal="left" vertical="center" wrapText="1"/>
    </xf>
    <xf numFmtId="0" fontId="7" fillId="0" borderId="0" xfId="886" applyFont="1" applyAlignment="1">
      <alignment vertical="center"/>
    </xf>
    <xf numFmtId="2" fontId="7" fillId="0" borderId="0" xfId="886" applyNumberFormat="1" applyFont="1" applyAlignment="1">
      <alignment vertical="center"/>
    </xf>
    <xf numFmtId="2" fontId="12" fillId="0" borderId="0" xfId="886" applyNumberForma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2" fontId="4" fillId="32" borderId="0" xfId="0" applyNumberFormat="1" applyFont="1" applyFill="1" applyAlignment="1">
      <alignment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0" fontId="12" fillId="0" borderId="0" xfId="886" applyFill="1" applyAlignment="1">
      <alignment vertical="center"/>
    </xf>
    <xf numFmtId="0" fontId="12" fillId="32" borderId="0" xfId="0" applyFont="1" applyFill="1" applyAlignment="1">
      <alignment vertical="center" wrapText="1"/>
    </xf>
    <xf numFmtId="0" fontId="0" fillId="32" borderId="27" xfId="0" applyFill="1" applyBorder="1" applyAlignment="1">
      <alignment vertical="center" wrapText="1"/>
    </xf>
    <xf numFmtId="2" fontId="5" fillId="0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/>
    </xf>
    <xf numFmtId="2" fontId="58" fillId="0" borderId="13" xfId="0" applyNumberFormat="1" applyFont="1" applyFill="1" applyBorder="1" applyAlignment="1">
      <alignment horizontal="center"/>
    </xf>
    <xf numFmtId="2" fontId="59" fillId="0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2" fontId="2" fillId="0" borderId="13" xfId="886" applyNumberFormat="1" applyFont="1" applyFill="1" applyBorder="1" applyAlignment="1">
      <alignment vertical="center"/>
    </xf>
    <xf numFmtId="2" fontId="3" fillId="0" borderId="13" xfId="886" applyNumberFormat="1" applyFont="1" applyFill="1" applyBorder="1" applyAlignment="1">
      <alignment horizontal="right" vertical="center"/>
    </xf>
    <xf numFmtId="2" fontId="3" fillId="0" borderId="13" xfId="886" applyNumberFormat="1" applyFont="1" applyFill="1" applyBorder="1" applyAlignment="1">
      <alignment vertical="center"/>
    </xf>
    <xf numFmtId="2" fontId="22" fillId="0" borderId="13" xfId="886" applyNumberFormat="1" applyFont="1" applyFill="1" applyBorder="1" applyAlignment="1">
      <alignment vertical="center"/>
    </xf>
    <xf numFmtId="2" fontId="23" fillId="0" borderId="13" xfId="886" applyNumberFormat="1" applyFont="1" applyFill="1" applyBorder="1" applyAlignment="1">
      <alignment vertical="center"/>
    </xf>
    <xf numFmtId="2" fontId="22" fillId="0" borderId="13" xfId="886" applyNumberFormat="1" applyFont="1" applyBorder="1" applyAlignment="1">
      <alignment vertical="center"/>
    </xf>
    <xf numFmtId="2" fontId="23" fillId="0" borderId="13" xfId="886" applyNumberFormat="1" applyFont="1" applyBorder="1" applyAlignment="1">
      <alignment vertical="center"/>
    </xf>
    <xf numFmtId="0" fontId="12" fillId="0" borderId="0" xfId="886" applyAlignment="1">
      <alignment vertical="center"/>
    </xf>
    <xf numFmtId="2" fontId="5" fillId="0" borderId="14" xfId="0" applyNumberFormat="1" applyFont="1" applyFill="1" applyBorder="1" applyAlignment="1">
      <alignment horizontal="center"/>
    </xf>
    <xf numFmtId="165" fontId="60" fillId="0" borderId="0" xfId="0" applyNumberFormat="1" applyFont="1" applyBorder="1" applyAlignment="1" applyProtection="1">
      <alignment vertical="top" wrapText="1" readingOrder="1"/>
      <protection locked="0"/>
    </xf>
    <xf numFmtId="2" fontId="3" fillId="0" borderId="13" xfId="886" applyNumberFormat="1" applyFont="1" applyFill="1" applyBorder="1" applyAlignment="1">
      <alignment horizontal="right" vertical="center" wrapText="1"/>
    </xf>
    <xf numFmtId="2" fontId="2" fillId="0" borderId="13" xfId="886" applyNumberFormat="1" applyFont="1" applyFill="1" applyBorder="1" applyAlignment="1">
      <alignment vertical="center" wrapText="1"/>
    </xf>
    <xf numFmtId="2" fontId="3" fillId="0" borderId="13" xfId="886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8" fillId="0" borderId="27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2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11" fillId="0" borderId="0" xfId="0" applyFont="1" applyFill="1" applyAlignment="1"/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2" fillId="32" borderId="0" xfId="0" applyFont="1" applyFill="1" applyAlignment="1">
      <alignment horizontal="left" vertical="center" wrapText="1"/>
    </xf>
    <xf numFmtId="0" fontId="0" fillId="32" borderId="0" xfId="0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886" applyFont="1" applyFill="1" applyAlignment="1">
      <alignment horizontal="center" vertical="top" wrapText="1"/>
    </xf>
    <xf numFmtId="0" fontId="4" fillId="0" borderId="0" xfId="886" applyFont="1" applyFill="1" applyBorder="1" applyAlignment="1">
      <alignment horizontal="left" vertical="top" wrapText="1"/>
    </xf>
    <xf numFmtId="0" fontId="4" fillId="0" borderId="0" xfId="886" applyFont="1" applyFill="1" applyBorder="1" applyAlignment="1">
      <alignment horizontal="left" vertical="center" wrapText="1"/>
    </xf>
    <xf numFmtId="0" fontId="4" fillId="0" borderId="0" xfId="886" applyFont="1" applyAlignment="1">
      <alignment horizontal="center" vertical="center"/>
    </xf>
    <xf numFmtId="0" fontId="4" fillId="0" borderId="0" xfId="886" applyFont="1" applyAlignment="1">
      <alignment horizontal="center" vertical="top" wrapText="1"/>
    </xf>
    <xf numFmtId="0" fontId="4" fillId="0" borderId="0" xfId="886" applyFont="1" applyBorder="1" applyAlignment="1">
      <alignment horizontal="left" vertical="top" wrapText="1"/>
    </xf>
    <xf numFmtId="0" fontId="3" fillId="0" borderId="13" xfId="886" applyFont="1" applyBorder="1" applyAlignment="1">
      <alignment horizontal="left" vertical="center" wrapText="1"/>
    </xf>
    <xf numFmtId="0" fontId="22" fillId="0" borderId="13" xfId="886" applyFont="1" applyBorder="1" applyAlignment="1">
      <alignment vertical="center"/>
    </xf>
    <xf numFmtId="0" fontId="3" fillId="0" borderId="13" xfId="886" applyFont="1" applyBorder="1" applyAlignment="1">
      <alignment vertical="center" wrapText="1"/>
    </xf>
    <xf numFmtId="0" fontId="22" fillId="0" borderId="13" xfId="886" applyFont="1" applyBorder="1" applyAlignment="1">
      <alignment vertical="center" wrapText="1"/>
    </xf>
    <xf numFmtId="0" fontId="2" fillId="0" borderId="13" xfId="886" applyFont="1" applyBorder="1" applyAlignment="1">
      <alignment vertical="center" wrapText="1"/>
    </xf>
    <xf numFmtId="0" fontId="2" fillId="0" borderId="0" xfId="886" applyFont="1" applyAlignment="1">
      <alignment horizontal="center" vertical="center"/>
    </xf>
    <xf numFmtId="0" fontId="12" fillId="0" borderId="0" xfId="886" applyAlignment="1">
      <alignment vertical="center"/>
    </xf>
    <xf numFmtId="0" fontId="15" fillId="0" borderId="0" xfId="886" applyFont="1" applyAlignment="1">
      <alignment horizontal="center" vertical="center"/>
    </xf>
    <xf numFmtId="0" fontId="16" fillId="0" borderId="0" xfId="886" applyFont="1" applyAlignment="1">
      <alignment horizontal="center" vertical="center"/>
    </xf>
    <xf numFmtId="0" fontId="17" fillId="0" borderId="0" xfId="886" applyFont="1" applyAlignment="1">
      <alignment horizontal="center" vertical="center"/>
    </xf>
    <xf numFmtId="0" fontId="18" fillId="0" borderId="0" xfId="886" applyFont="1" applyAlignment="1">
      <alignment vertical="center"/>
    </xf>
    <xf numFmtId="0" fontId="21" fillId="0" borderId="0" xfId="886" applyFont="1" applyAlignment="1">
      <alignment horizontal="right" vertical="center"/>
    </xf>
    <xf numFmtId="0" fontId="19" fillId="0" borderId="0" xfId="886" applyFont="1" applyAlignment="1">
      <alignment horizontal="center" vertical="center"/>
    </xf>
    <xf numFmtId="0" fontId="20" fillId="0" borderId="0" xfId="886" applyFont="1" applyAlignment="1">
      <alignment vertical="center"/>
    </xf>
    <xf numFmtId="0" fontId="17" fillId="0" borderId="0" xfId="886" applyFont="1" applyFill="1" applyAlignment="1">
      <alignment horizontal="center" vertical="center"/>
    </xf>
    <xf numFmtId="0" fontId="18" fillId="0" borderId="0" xfId="886" applyFont="1" applyFill="1" applyAlignment="1">
      <alignment vertical="center"/>
    </xf>
    <xf numFmtId="0" fontId="17" fillId="0" borderId="0" xfId="886" applyFont="1" applyAlignment="1">
      <alignment horizontal="justify" vertical="center"/>
    </xf>
    <xf numFmtId="0" fontId="2" fillId="0" borderId="13" xfId="886" applyFont="1" applyBorder="1" applyAlignment="1">
      <alignment horizontal="center" vertical="center" wrapText="1"/>
    </xf>
    <xf numFmtId="0" fontId="23" fillId="0" borderId="13" xfId="886" applyFont="1" applyBorder="1" applyAlignment="1">
      <alignment vertical="center"/>
    </xf>
    <xf numFmtId="0" fontId="3" fillId="0" borderId="14" xfId="886" applyFont="1" applyBorder="1" applyAlignment="1">
      <alignment horizontal="left" vertical="center"/>
    </xf>
    <xf numFmtId="0" fontId="22" fillId="0" borderId="15" xfId="886" applyFont="1" applyBorder="1" applyAlignment="1">
      <alignment vertical="center"/>
    </xf>
    <xf numFmtId="0" fontId="22" fillId="0" borderId="19" xfId="886" applyFont="1" applyBorder="1" applyAlignment="1">
      <alignment vertical="center"/>
    </xf>
    <xf numFmtId="0" fontId="2" fillId="0" borderId="14" xfId="886" applyFont="1" applyBorder="1" applyAlignment="1">
      <alignment horizontal="left" vertical="center"/>
    </xf>
    <xf numFmtId="0" fontId="23" fillId="0" borderId="15" xfId="886" applyFont="1" applyBorder="1" applyAlignment="1">
      <alignment vertical="center"/>
    </xf>
    <xf numFmtId="0" fontId="23" fillId="0" borderId="19" xfId="886" applyFont="1" applyBorder="1" applyAlignment="1">
      <alignment vertical="center"/>
    </xf>
    <xf numFmtId="0" fontId="2" fillId="0" borderId="14" xfId="886" applyFont="1" applyBorder="1" applyAlignment="1">
      <alignment vertical="center"/>
    </xf>
    <xf numFmtId="0" fontId="2" fillId="0" borderId="14" xfId="886" applyFont="1" applyBorder="1" applyAlignment="1">
      <alignment horizontal="left" vertical="center" wrapText="1"/>
    </xf>
    <xf numFmtId="0" fontId="23" fillId="0" borderId="15" xfId="886" applyFont="1" applyBorder="1" applyAlignment="1">
      <alignment vertical="center" wrapText="1"/>
    </xf>
    <xf numFmtId="0" fontId="23" fillId="0" borderId="19" xfId="886" applyFont="1" applyBorder="1" applyAlignment="1">
      <alignment vertical="center" wrapText="1"/>
    </xf>
    <xf numFmtId="0" fontId="2" fillId="0" borderId="14" xfId="886" applyFont="1" applyBorder="1" applyAlignment="1">
      <alignment vertical="center" wrapText="1"/>
    </xf>
  </cellXfs>
  <cellStyles count="1035">
    <cellStyle name="Accent1 - 20%" xfId="1" xr:uid="{00000000-0005-0000-0000-000000000000}"/>
    <cellStyle name="Accent1 - 20% 2" xfId="2" xr:uid="{00000000-0005-0000-0000-000001000000}"/>
    <cellStyle name="Accent1 - 20% 2 2" xfId="3" xr:uid="{00000000-0005-0000-0000-000002000000}"/>
    <cellStyle name="Accent1 - 20% 3" xfId="4" xr:uid="{00000000-0005-0000-0000-000003000000}"/>
    <cellStyle name="Accent1 - 40%" xfId="5" xr:uid="{00000000-0005-0000-0000-000004000000}"/>
    <cellStyle name="Accent1 - 40% 2" xfId="6" xr:uid="{00000000-0005-0000-0000-000005000000}"/>
    <cellStyle name="Accent1 - 40% 2 2" xfId="7" xr:uid="{00000000-0005-0000-0000-000006000000}"/>
    <cellStyle name="Accent1 - 40% 3" xfId="8" xr:uid="{00000000-0005-0000-0000-000007000000}"/>
    <cellStyle name="Accent1 - 60%" xfId="9" xr:uid="{00000000-0005-0000-0000-000008000000}"/>
    <cellStyle name="Accent1 2" xfId="10" xr:uid="{00000000-0005-0000-0000-000009000000}"/>
    <cellStyle name="Accent1 3" xfId="11" xr:uid="{00000000-0005-0000-0000-00000A000000}"/>
    <cellStyle name="Accent1 4" xfId="12" xr:uid="{00000000-0005-0000-0000-00000B000000}"/>
    <cellStyle name="Accent1 5" xfId="13" xr:uid="{00000000-0005-0000-0000-00000C000000}"/>
    <cellStyle name="Accent1 6" xfId="14" xr:uid="{00000000-0005-0000-0000-00000D000000}"/>
    <cellStyle name="Accent1 7" xfId="15" xr:uid="{00000000-0005-0000-0000-00000E000000}"/>
    <cellStyle name="Accent1 8" xfId="16" xr:uid="{00000000-0005-0000-0000-00000F000000}"/>
    <cellStyle name="Accent1 9" xfId="17" xr:uid="{00000000-0005-0000-0000-000010000000}"/>
    <cellStyle name="Accent2 - 20%" xfId="18" xr:uid="{00000000-0005-0000-0000-000011000000}"/>
    <cellStyle name="Accent2 - 20% 2" xfId="19" xr:uid="{00000000-0005-0000-0000-000012000000}"/>
    <cellStyle name="Accent2 - 20% 2 2" xfId="20" xr:uid="{00000000-0005-0000-0000-000013000000}"/>
    <cellStyle name="Accent2 - 20% 3" xfId="21" xr:uid="{00000000-0005-0000-0000-000014000000}"/>
    <cellStyle name="Accent2 - 40%" xfId="22" xr:uid="{00000000-0005-0000-0000-000015000000}"/>
    <cellStyle name="Accent2 - 40% 2" xfId="23" xr:uid="{00000000-0005-0000-0000-000016000000}"/>
    <cellStyle name="Accent2 - 40% 2 2" xfId="24" xr:uid="{00000000-0005-0000-0000-000017000000}"/>
    <cellStyle name="Accent2 - 40% 3" xfId="25" xr:uid="{00000000-0005-0000-0000-000018000000}"/>
    <cellStyle name="Accent2 - 60%" xfId="26" xr:uid="{00000000-0005-0000-0000-000019000000}"/>
    <cellStyle name="Accent2 2" xfId="27" xr:uid="{00000000-0005-0000-0000-00001A000000}"/>
    <cellStyle name="Accent2 3" xfId="28" xr:uid="{00000000-0005-0000-0000-00001B000000}"/>
    <cellStyle name="Accent2 4" xfId="29" xr:uid="{00000000-0005-0000-0000-00001C000000}"/>
    <cellStyle name="Accent2 5" xfId="30" xr:uid="{00000000-0005-0000-0000-00001D000000}"/>
    <cellStyle name="Accent2 6" xfId="31" xr:uid="{00000000-0005-0000-0000-00001E000000}"/>
    <cellStyle name="Accent2 7" xfId="32" xr:uid="{00000000-0005-0000-0000-00001F000000}"/>
    <cellStyle name="Accent2 8" xfId="33" xr:uid="{00000000-0005-0000-0000-000020000000}"/>
    <cellStyle name="Accent2 9" xfId="34" xr:uid="{00000000-0005-0000-0000-000021000000}"/>
    <cellStyle name="Accent3 - 20%" xfId="35" xr:uid="{00000000-0005-0000-0000-000022000000}"/>
    <cellStyle name="Accent3 - 20% 2" xfId="36" xr:uid="{00000000-0005-0000-0000-000023000000}"/>
    <cellStyle name="Accent3 - 20% 2 2" xfId="37" xr:uid="{00000000-0005-0000-0000-000024000000}"/>
    <cellStyle name="Accent3 - 20% 3" xfId="38" xr:uid="{00000000-0005-0000-0000-000025000000}"/>
    <cellStyle name="Accent3 - 40%" xfId="39" xr:uid="{00000000-0005-0000-0000-000026000000}"/>
    <cellStyle name="Accent3 - 40% 2" xfId="40" xr:uid="{00000000-0005-0000-0000-000027000000}"/>
    <cellStyle name="Accent3 - 40% 2 2" xfId="41" xr:uid="{00000000-0005-0000-0000-000028000000}"/>
    <cellStyle name="Accent3 - 40% 3" xfId="42" xr:uid="{00000000-0005-0000-0000-000029000000}"/>
    <cellStyle name="Accent3 - 60%" xfId="43" xr:uid="{00000000-0005-0000-0000-00002A000000}"/>
    <cellStyle name="Accent3 2" xfId="44" xr:uid="{00000000-0005-0000-0000-00002B000000}"/>
    <cellStyle name="Accent3 3" xfId="45" xr:uid="{00000000-0005-0000-0000-00002C000000}"/>
    <cellStyle name="Accent3 4" xfId="46" xr:uid="{00000000-0005-0000-0000-00002D000000}"/>
    <cellStyle name="Accent3 5" xfId="47" xr:uid="{00000000-0005-0000-0000-00002E000000}"/>
    <cellStyle name="Accent3 6" xfId="48" xr:uid="{00000000-0005-0000-0000-00002F000000}"/>
    <cellStyle name="Accent3 7" xfId="49" xr:uid="{00000000-0005-0000-0000-000030000000}"/>
    <cellStyle name="Accent3 8" xfId="50" xr:uid="{00000000-0005-0000-0000-000031000000}"/>
    <cellStyle name="Accent3 9" xfId="51" xr:uid="{00000000-0005-0000-0000-000032000000}"/>
    <cellStyle name="Accent4 - 20%" xfId="52" xr:uid="{00000000-0005-0000-0000-000033000000}"/>
    <cellStyle name="Accent4 - 20% 2" xfId="53" xr:uid="{00000000-0005-0000-0000-000034000000}"/>
    <cellStyle name="Accent4 - 20% 2 2" xfId="54" xr:uid="{00000000-0005-0000-0000-000035000000}"/>
    <cellStyle name="Accent4 - 20% 3" xfId="55" xr:uid="{00000000-0005-0000-0000-000036000000}"/>
    <cellStyle name="Accent4 - 40%" xfId="56" xr:uid="{00000000-0005-0000-0000-000037000000}"/>
    <cellStyle name="Accent4 - 40% 2" xfId="57" xr:uid="{00000000-0005-0000-0000-000038000000}"/>
    <cellStyle name="Accent4 - 40% 2 2" xfId="58" xr:uid="{00000000-0005-0000-0000-000039000000}"/>
    <cellStyle name="Accent4 - 40% 3" xfId="59" xr:uid="{00000000-0005-0000-0000-00003A000000}"/>
    <cellStyle name="Accent4 - 60%" xfId="60" xr:uid="{00000000-0005-0000-0000-00003B000000}"/>
    <cellStyle name="Accent4 2" xfId="61" xr:uid="{00000000-0005-0000-0000-00003C000000}"/>
    <cellStyle name="Accent4 3" xfId="62" xr:uid="{00000000-0005-0000-0000-00003D000000}"/>
    <cellStyle name="Accent4 4" xfId="63" xr:uid="{00000000-0005-0000-0000-00003E000000}"/>
    <cellStyle name="Accent4 5" xfId="64" xr:uid="{00000000-0005-0000-0000-00003F000000}"/>
    <cellStyle name="Accent4 6" xfId="65" xr:uid="{00000000-0005-0000-0000-000040000000}"/>
    <cellStyle name="Accent4 7" xfId="66" xr:uid="{00000000-0005-0000-0000-000041000000}"/>
    <cellStyle name="Accent4 8" xfId="67" xr:uid="{00000000-0005-0000-0000-000042000000}"/>
    <cellStyle name="Accent4 9" xfId="68" xr:uid="{00000000-0005-0000-0000-000043000000}"/>
    <cellStyle name="Accent5 - 20%" xfId="69" xr:uid="{00000000-0005-0000-0000-000044000000}"/>
    <cellStyle name="Accent5 - 20% 2" xfId="70" xr:uid="{00000000-0005-0000-0000-000045000000}"/>
    <cellStyle name="Accent5 - 20% 2 2" xfId="71" xr:uid="{00000000-0005-0000-0000-000046000000}"/>
    <cellStyle name="Accent5 - 20% 3" xfId="72" xr:uid="{00000000-0005-0000-0000-000047000000}"/>
    <cellStyle name="Accent5 - 40%" xfId="73" xr:uid="{00000000-0005-0000-0000-000048000000}"/>
    <cellStyle name="Accent5 - 40% 2" xfId="74" xr:uid="{00000000-0005-0000-0000-000049000000}"/>
    <cellStyle name="Accent5 - 40% 2 2" xfId="75" xr:uid="{00000000-0005-0000-0000-00004A000000}"/>
    <cellStyle name="Accent5 - 40% 3" xfId="76" xr:uid="{00000000-0005-0000-0000-00004B000000}"/>
    <cellStyle name="Accent5 - 60%" xfId="77" xr:uid="{00000000-0005-0000-0000-00004C000000}"/>
    <cellStyle name="Accent5 2" xfId="78" xr:uid="{00000000-0005-0000-0000-00004D000000}"/>
    <cellStyle name="Accent5 3" xfId="79" xr:uid="{00000000-0005-0000-0000-00004E000000}"/>
    <cellStyle name="Accent5 4" xfId="80" xr:uid="{00000000-0005-0000-0000-00004F000000}"/>
    <cellStyle name="Accent5 5" xfId="81" xr:uid="{00000000-0005-0000-0000-000050000000}"/>
    <cellStyle name="Accent5 6" xfId="82" xr:uid="{00000000-0005-0000-0000-000051000000}"/>
    <cellStyle name="Accent5 7" xfId="83" xr:uid="{00000000-0005-0000-0000-000052000000}"/>
    <cellStyle name="Accent5 8" xfId="84" xr:uid="{00000000-0005-0000-0000-000053000000}"/>
    <cellStyle name="Accent5 9" xfId="85" xr:uid="{00000000-0005-0000-0000-000054000000}"/>
    <cellStyle name="Accent6 - 20%" xfId="86" xr:uid="{00000000-0005-0000-0000-000055000000}"/>
    <cellStyle name="Accent6 - 20% 2" xfId="87" xr:uid="{00000000-0005-0000-0000-000056000000}"/>
    <cellStyle name="Accent6 - 20% 2 2" xfId="88" xr:uid="{00000000-0005-0000-0000-000057000000}"/>
    <cellStyle name="Accent6 - 20% 3" xfId="89" xr:uid="{00000000-0005-0000-0000-000058000000}"/>
    <cellStyle name="Accent6 - 40%" xfId="90" xr:uid="{00000000-0005-0000-0000-000059000000}"/>
    <cellStyle name="Accent6 - 40% 2" xfId="91" xr:uid="{00000000-0005-0000-0000-00005A000000}"/>
    <cellStyle name="Accent6 - 40% 2 2" xfId="92" xr:uid="{00000000-0005-0000-0000-00005B000000}"/>
    <cellStyle name="Accent6 - 40% 3" xfId="93" xr:uid="{00000000-0005-0000-0000-00005C000000}"/>
    <cellStyle name="Accent6 - 60%" xfId="94" xr:uid="{00000000-0005-0000-0000-00005D000000}"/>
    <cellStyle name="Accent6 2" xfId="95" xr:uid="{00000000-0005-0000-0000-00005E000000}"/>
    <cellStyle name="Accent6 3" xfId="96" xr:uid="{00000000-0005-0000-0000-00005F000000}"/>
    <cellStyle name="Accent6 4" xfId="97" xr:uid="{00000000-0005-0000-0000-000060000000}"/>
    <cellStyle name="Accent6 5" xfId="98" xr:uid="{00000000-0005-0000-0000-000061000000}"/>
    <cellStyle name="Accent6 6" xfId="99" xr:uid="{00000000-0005-0000-0000-000062000000}"/>
    <cellStyle name="Accent6 7" xfId="100" xr:uid="{00000000-0005-0000-0000-000063000000}"/>
    <cellStyle name="Accent6 8" xfId="101" xr:uid="{00000000-0005-0000-0000-000064000000}"/>
    <cellStyle name="Accent6 9" xfId="102" xr:uid="{00000000-0005-0000-0000-000065000000}"/>
    <cellStyle name="Bad 10" xfId="103" xr:uid="{00000000-0005-0000-0000-000066000000}"/>
    <cellStyle name="Bad 2" xfId="104" xr:uid="{00000000-0005-0000-0000-000067000000}"/>
    <cellStyle name="Bad 3" xfId="105" xr:uid="{00000000-0005-0000-0000-000068000000}"/>
    <cellStyle name="Bad 4" xfId="106" xr:uid="{00000000-0005-0000-0000-000069000000}"/>
    <cellStyle name="Bad 5" xfId="107" xr:uid="{00000000-0005-0000-0000-00006A000000}"/>
    <cellStyle name="Bad 6" xfId="108" xr:uid="{00000000-0005-0000-0000-00006B000000}"/>
    <cellStyle name="Bad 7" xfId="109" xr:uid="{00000000-0005-0000-0000-00006C000000}"/>
    <cellStyle name="Bad 8" xfId="110" xr:uid="{00000000-0005-0000-0000-00006D000000}"/>
    <cellStyle name="Bad 9" xfId="111" xr:uid="{00000000-0005-0000-0000-00006E000000}"/>
    <cellStyle name="Calculation 2" xfId="112" xr:uid="{00000000-0005-0000-0000-00006F000000}"/>
    <cellStyle name="Calculation 3" xfId="113" xr:uid="{00000000-0005-0000-0000-000070000000}"/>
    <cellStyle name="Calculation 4" xfId="114" xr:uid="{00000000-0005-0000-0000-000071000000}"/>
    <cellStyle name="Calculation 5" xfId="115" xr:uid="{00000000-0005-0000-0000-000072000000}"/>
    <cellStyle name="Calculation 6" xfId="116" xr:uid="{00000000-0005-0000-0000-000073000000}"/>
    <cellStyle name="Calculation 7" xfId="117" xr:uid="{00000000-0005-0000-0000-000074000000}"/>
    <cellStyle name="Calculation 8" xfId="118" xr:uid="{00000000-0005-0000-0000-000075000000}"/>
    <cellStyle name="Calculation 9" xfId="119" xr:uid="{00000000-0005-0000-0000-000076000000}"/>
    <cellStyle name="Check Cell 2" xfId="120" xr:uid="{00000000-0005-0000-0000-000077000000}"/>
    <cellStyle name="Check Cell 3" xfId="121" xr:uid="{00000000-0005-0000-0000-000078000000}"/>
    <cellStyle name="Check Cell 4" xfId="122" xr:uid="{00000000-0005-0000-0000-000079000000}"/>
    <cellStyle name="Check Cell 5" xfId="123" xr:uid="{00000000-0005-0000-0000-00007A000000}"/>
    <cellStyle name="Check Cell 6" xfId="124" xr:uid="{00000000-0005-0000-0000-00007B000000}"/>
    <cellStyle name="Check Cell 7" xfId="125" xr:uid="{00000000-0005-0000-0000-00007C000000}"/>
    <cellStyle name="Check Cell 8" xfId="126" xr:uid="{00000000-0005-0000-0000-00007D000000}"/>
    <cellStyle name="Check Cell 9" xfId="127" xr:uid="{00000000-0005-0000-0000-00007E000000}"/>
    <cellStyle name="Comma 2" xfId="128" xr:uid="{00000000-0005-0000-0000-00007F000000}"/>
    <cellStyle name="Comma 2 2" xfId="129" xr:uid="{00000000-0005-0000-0000-000080000000}"/>
    <cellStyle name="Comma 2 3" xfId="130" xr:uid="{00000000-0005-0000-0000-000081000000}"/>
    <cellStyle name="Comma 3" xfId="131" xr:uid="{00000000-0005-0000-0000-000082000000}"/>
    <cellStyle name="Comma 3 2" xfId="132" xr:uid="{00000000-0005-0000-0000-000083000000}"/>
    <cellStyle name="Emphasis 1" xfId="133" xr:uid="{00000000-0005-0000-0000-000084000000}"/>
    <cellStyle name="Emphasis 1 2" xfId="134" xr:uid="{00000000-0005-0000-0000-000085000000}"/>
    <cellStyle name="Emphasis 2" xfId="135" xr:uid="{00000000-0005-0000-0000-000086000000}"/>
    <cellStyle name="Emphasis 2 2" xfId="136" xr:uid="{00000000-0005-0000-0000-000087000000}"/>
    <cellStyle name="Emphasis 3" xfId="137" xr:uid="{00000000-0005-0000-0000-000088000000}"/>
    <cellStyle name="Emphasis 3 2" xfId="138" xr:uid="{00000000-0005-0000-0000-000089000000}"/>
    <cellStyle name="Good 2" xfId="139" xr:uid="{00000000-0005-0000-0000-00008A000000}"/>
    <cellStyle name="Good 2 2" xfId="140" xr:uid="{00000000-0005-0000-0000-00008B000000}"/>
    <cellStyle name="Good 2 2 2" xfId="141" xr:uid="{00000000-0005-0000-0000-00008C000000}"/>
    <cellStyle name="Good 2 3" xfId="142" xr:uid="{00000000-0005-0000-0000-00008D000000}"/>
    <cellStyle name="Good 3" xfId="143" xr:uid="{00000000-0005-0000-0000-00008E000000}"/>
    <cellStyle name="Good 3 2" xfId="144" xr:uid="{00000000-0005-0000-0000-00008F000000}"/>
    <cellStyle name="Good 3 2 2" xfId="145" xr:uid="{00000000-0005-0000-0000-000090000000}"/>
    <cellStyle name="Good 3 3" xfId="146" xr:uid="{00000000-0005-0000-0000-000091000000}"/>
    <cellStyle name="Good 4" xfId="147" xr:uid="{00000000-0005-0000-0000-000092000000}"/>
    <cellStyle name="Good 4 2" xfId="148" xr:uid="{00000000-0005-0000-0000-000093000000}"/>
    <cellStyle name="Good 4 2 2" xfId="149" xr:uid="{00000000-0005-0000-0000-000094000000}"/>
    <cellStyle name="Good 4 3" xfId="150" xr:uid="{00000000-0005-0000-0000-000095000000}"/>
    <cellStyle name="Good 5" xfId="151" xr:uid="{00000000-0005-0000-0000-000096000000}"/>
    <cellStyle name="Good 5 2" xfId="152" xr:uid="{00000000-0005-0000-0000-000097000000}"/>
    <cellStyle name="Good 5 2 2" xfId="153" xr:uid="{00000000-0005-0000-0000-000098000000}"/>
    <cellStyle name="Good 5 3" xfId="154" xr:uid="{00000000-0005-0000-0000-000099000000}"/>
    <cellStyle name="Good 6" xfId="155" xr:uid="{00000000-0005-0000-0000-00009A000000}"/>
    <cellStyle name="Good 6 2" xfId="156" xr:uid="{00000000-0005-0000-0000-00009B000000}"/>
    <cellStyle name="Good 6 2 2" xfId="157" xr:uid="{00000000-0005-0000-0000-00009C000000}"/>
    <cellStyle name="Good 6 3" xfId="158" xr:uid="{00000000-0005-0000-0000-00009D000000}"/>
    <cellStyle name="Good 7" xfId="159" xr:uid="{00000000-0005-0000-0000-00009E000000}"/>
    <cellStyle name="Good 7 2" xfId="160" xr:uid="{00000000-0005-0000-0000-00009F000000}"/>
    <cellStyle name="Good 7 2 2" xfId="161" xr:uid="{00000000-0005-0000-0000-0000A0000000}"/>
    <cellStyle name="Good 7 3" xfId="162" xr:uid="{00000000-0005-0000-0000-0000A1000000}"/>
    <cellStyle name="Good 8" xfId="163" xr:uid="{00000000-0005-0000-0000-0000A2000000}"/>
    <cellStyle name="Good 8 2" xfId="164" xr:uid="{00000000-0005-0000-0000-0000A3000000}"/>
    <cellStyle name="Good 8 2 2" xfId="165" xr:uid="{00000000-0005-0000-0000-0000A4000000}"/>
    <cellStyle name="Good 8 3" xfId="166" xr:uid="{00000000-0005-0000-0000-0000A5000000}"/>
    <cellStyle name="Good 9" xfId="167" xr:uid="{00000000-0005-0000-0000-0000A6000000}"/>
    <cellStyle name="Good 9 2" xfId="168" xr:uid="{00000000-0005-0000-0000-0000A7000000}"/>
    <cellStyle name="Good 9 2 2" xfId="169" xr:uid="{00000000-0005-0000-0000-0000A8000000}"/>
    <cellStyle name="Good 9 3" xfId="170" xr:uid="{00000000-0005-0000-0000-0000A9000000}"/>
    <cellStyle name="Heading 1 2" xfId="171" xr:uid="{00000000-0005-0000-0000-0000AA000000}"/>
    <cellStyle name="Heading 1 3" xfId="172" xr:uid="{00000000-0005-0000-0000-0000AB000000}"/>
    <cellStyle name="Heading 1 4" xfId="173" xr:uid="{00000000-0005-0000-0000-0000AC000000}"/>
    <cellStyle name="Heading 1 5" xfId="174" xr:uid="{00000000-0005-0000-0000-0000AD000000}"/>
    <cellStyle name="Heading 1 6" xfId="175" xr:uid="{00000000-0005-0000-0000-0000AE000000}"/>
    <cellStyle name="Heading 1 7" xfId="176" xr:uid="{00000000-0005-0000-0000-0000AF000000}"/>
    <cellStyle name="Heading 1 8" xfId="177" xr:uid="{00000000-0005-0000-0000-0000B0000000}"/>
    <cellStyle name="Heading 1 9" xfId="178" xr:uid="{00000000-0005-0000-0000-0000B1000000}"/>
    <cellStyle name="Heading 2 2" xfId="179" xr:uid="{00000000-0005-0000-0000-0000B2000000}"/>
    <cellStyle name="Heading 2 3" xfId="180" xr:uid="{00000000-0005-0000-0000-0000B3000000}"/>
    <cellStyle name="Heading 2 4" xfId="181" xr:uid="{00000000-0005-0000-0000-0000B4000000}"/>
    <cellStyle name="Heading 2 5" xfId="182" xr:uid="{00000000-0005-0000-0000-0000B5000000}"/>
    <cellStyle name="Heading 2 6" xfId="183" xr:uid="{00000000-0005-0000-0000-0000B6000000}"/>
    <cellStyle name="Heading 2 7" xfId="184" xr:uid="{00000000-0005-0000-0000-0000B7000000}"/>
    <cellStyle name="Heading 2 8" xfId="185" xr:uid="{00000000-0005-0000-0000-0000B8000000}"/>
    <cellStyle name="Heading 2 9" xfId="186" xr:uid="{00000000-0005-0000-0000-0000B9000000}"/>
    <cellStyle name="Heading 3 2" xfId="187" xr:uid="{00000000-0005-0000-0000-0000BA000000}"/>
    <cellStyle name="Heading 3 3" xfId="188" xr:uid="{00000000-0005-0000-0000-0000BB000000}"/>
    <cellStyle name="Heading 3 4" xfId="189" xr:uid="{00000000-0005-0000-0000-0000BC000000}"/>
    <cellStyle name="Heading 3 5" xfId="190" xr:uid="{00000000-0005-0000-0000-0000BD000000}"/>
    <cellStyle name="Heading 3 6" xfId="191" xr:uid="{00000000-0005-0000-0000-0000BE000000}"/>
    <cellStyle name="Heading 3 7" xfId="192" xr:uid="{00000000-0005-0000-0000-0000BF000000}"/>
    <cellStyle name="Heading 3 8" xfId="193" xr:uid="{00000000-0005-0000-0000-0000C0000000}"/>
    <cellStyle name="Heading 3 9" xfId="194" xr:uid="{00000000-0005-0000-0000-0000C1000000}"/>
    <cellStyle name="Heading 4 2" xfId="195" xr:uid="{00000000-0005-0000-0000-0000C2000000}"/>
    <cellStyle name="Heading 4 3" xfId="196" xr:uid="{00000000-0005-0000-0000-0000C3000000}"/>
    <cellStyle name="Heading 4 4" xfId="197" xr:uid="{00000000-0005-0000-0000-0000C4000000}"/>
    <cellStyle name="Heading 4 5" xfId="198" xr:uid="{00000000-0005-0000-0000-0000C5000000}"/>
    <cellStyle name="Heading 4 6" xfId="199" xr:uid="{00000000-0005-0000-0000-0000C6000000}"/>
    <cellStyle name="Heading 4 7" xfId="200" xr:uid="{00000000-0005-0000-0000-0000C7000000}"/>
    <cellStyle name="Heading 4 8" xfId="201" xr:uid="{00000000-0005-0000-0000-0000C8000000}"/>
    <cellStyle name="Heading 4 9" xfId="202" xr:uid="{00000000-0005-0000-0000-0000C9000000}"/>
    <cellStyle name="Hyperlink 2" xfId="203" xr:uid="{00000000-0005-0000-0000-0000CA000000}"/>
    <cellStyle name="Hyperlink 2 10" xfId="204" xr:uid="{00000000-0005-0000-0000-0000CB000000}"/>
    <cellStyle name="Hyperlink 2 10 2" xfId="205" xr:uid="{00000000-0005-0000-0000-0000CC000000}"/>
    <cellStyle name="Hyperlink 2 11" xfId="206" xr:uid="{00000000-0005-0000-0000-0000CD000000}"/>
    <cellStyle name="Hyperlink 2 11 2" xfId="207" xr:uid="{00000000-0005-0000-0000-0000CE000000}"/>
    <cellStyle name="Hyperlink 2 12" xfId="208" xr:uid="{00000000-0005-0000-0000-0000CF000000}"/>
    <cellStyle name="Hyperlink 2 13" xfId="209" xr:uid="{00000000-0005-0000-0000-0000D0000000}"/>
    <cellStyle name="Hyperlink 2 14" xfId="210" xr:uid="{00000000-0005-0000-0000-0000D1000000}"/>
    <cellStyle name="Hyperlink 2 2" xfId="211" xr:uid="{00000000-0005-0000-0000-0000D2000000}"/>
    <cellStyle name="Hyperlink 2 2 2" xfId="212" xr:uid="{00000000-0005-0000-0000-0000D3000000}"/>
    <cellStyle name="Hyperlink 2 2 3" xfId="213" xr:uid="{00000000-0005-0000-0000-0000D4000000}"/>
    <cellStyle name="Hyperlink 2 3" xfId="214" xr:uid="{00000000-0005-0000-0000-0000D5000000}"/>
    <cellStyle name="Hyperlink 2 3 2" xfId="215" xr:uid="{00000000-0005-0000-0000-0000D6000000}"/>
    <cellStyle name="Hyperlink 2 4" xfId="216" xr:uid="{00000000-0005-0000-0000-0000D7000000}"/>
    <cellStyle name="Hyperlink 2 4 2" xfId="217" xr:uid="{00000000-0005-0000-0000-0000D8000000}"/>
    <cellStyle name="Hyperlink 2 5" xfId="218" xr:uid="{00000000-0005-0000-0000-0000D9000000}"/>
    <cellStyle name="Hyperlink 2 5 2" xfId="219" xr:uid="{00000000-0005-0000-0000-0000DA000000}"/>
    <cellStyle name="Hyperlink 2 6" xfId="220" xr:uid="{00000000-0005-0000-0000-0000DB000000}"/>
    <cellStyle name="Hyperlink 2 6 2" xfId="221" xr:uid="{00000000-0005-0000-0000-0000DC000000}"/>
    <cellStyle name="Hyperlink 2 7" xfId="222" xr:uid="{00000000-0005-0000-0000-0000DD000000}"/>
    <cellStyle name="Hyperlink 2 7 2" xfId="223" xr:uid="{00000000-0005-0000-0000-0000DE000000}"/>
    <cellStyle name="Hyperlink 2 8" xfId="224" xr:uid="{00000000-0005-0000-0000-0000DF000000}"/>
    <cellStyle name="Hyperlink 2 8 2" xfId="225" xr:uid="{00000000-0005-0000-0000-0000E0000000}"/>
    <cellStyle name="Hyperlink 2 9" xfId="226" xr:uid="{00000000-0005-0000-0000-0000E1000000}"/>
    <cellStyle name="Hyperlink 2 9 2" xfId="227" xr:uid="{00000000-0005-0000-0000-0000E2000000}"/>
    <cellStyle name="Hyperlink 3" xfId="228" xr:uid="{00000000-0005-0000-0000-0000E3000000}"/>
    <cellStyle name="Hyperlink 4" xfId="229" xr:uid="{00000000-0005-0000-0000-0000E4000000}"/>
    <cellStyle name="Hyperlink 5" xfId="230" xr:uid="{00000000-0005-0000-0000-0000E5000000}"/>
    <cellStyle name="Hyperlink 5 2" xfId="231" xr:uid="{00000000-0005-0000-0000-0000E6000000}"/>
    <cellStyle name="Hyperlink 5 3" xfId="232" xr:uid="{00000000-0005-0000-0000-0000E7000000}"/>
    <cellStyle name="Hyperlink 5 6" xfId="233" xr:uid="{00000000-0005-0000-0000-0000E8000000}"/>
    <cellStyle name="Hyperlink 5 6 2" xfId="234" xr:uid="{00000000-0005-0000-0000-0000E9000000}"/>
    <cellStyle name="Hyperlink 6" xfId="235" xr:uid="{00000000-0005-0000-0000-0000EA000000}"/>
    <cellStyle name="Hyperlink 7" xfId="236" xr:uid="{00000000-0005-0000-0000-0000EB000000}"/>
    <cellStyle name="Input 2" xfId="237" xr:uid="{00000000-0005-0000-0000-0000EC000000}"/>
    <cellStyle name="Input 3" xfId="238" xr:uid="{00000000-0005-0000-0000-0000ED000000}"/>
    <cellStyle name="Input 4" xfId="239" xr:uid="{00000000-0005-0000-0000-0000EE000000}"/>
    <cellStyle name="Input 5" xfId="240" xr:uid="{00000000-0005-0000-0000-0000EF000000}"/>
    <cellStyle name="Input 6" xfId="241" xr:uid="{00000000-0005-0000-0000-0000F0000000}"/>
    <cellStyle name="Input 7" xfId="242" xr:uid="{00000000-0005-0000-0000-0000F1000000}"/>
    <cellStyle name="Input 8" xfId="243" xr:uid="{00000000-0005-0000-0000-0000F2000000}"/>
    <cellStyle name="Input 9" xfId="244" xr:uid="{00000000-0005-0000-0000-0000F3000000}"/>
    <cellStyle name="Įprastas" xfId="0" builtinId="0"/>
    <cellStyle name="Linked Cell 2" xfId="245" xr:uid="{00000000-0005-0000-0000-0000F5000000}"/>
    <cellStyle name="Linked Cell 3" xfId="246" xr:uid="{00000000-0005-0000-0000-0000F6000000}"/>
    <cellStyle name="Linked Cell 4" xfId="247" xr:uid="{00000000-0005-0000-0000-0000F7000000}"/>
    <cellStyle name="Linked Cell 5" xfId="248" xr:uid="{00000000-0005-0000-0000-0000F8000000}"/>
    <cellStyle name="Linked Cell 6" xfId="249" xr:uid="{00000000-0005-0000-0000-0000F9000000}"/>
    <cellStyle name="Linked Cell 7" xfId="250" xr:uid="{00000000-0005-0000-0000-0000FA000000}"/>
    <cellStyle name="Linked Cell 8" xfId="251" xr:uid="{00000000-0005-0000-0000-0000FB000000}"/>
    <cellStyle name="Linked Cell 9" xfId="252" xr:uid="{00000000-0005-0000-0000-0000FC000000}"/>
    <cellStyle name="Neutral 2" xfId="253" xr:uid="{00000000-0005-0000-0000-0000FD000000}"/>
    <cellStyle name="Neutral 3" xfId="254" xr:uid="{00000000-0005-0000-0000-0000FE000000}"/>
    <cellStyle name="Neutral 4" xfId="255" xr:uid="{00000000-0005-0000-0000-0000FF000000}"/>
    <cellStyle name="Neutral 5" xfId="256" xr:uid="{00000000-0005-0000-0000-000000010000}"/>
    <cellStyle name="Neutral 6" xfId="257" xr:uid="{00000000-0005-0000-0000-000001010000}"/>
    <cellStyle name="Neutral 7" xfId="258" xr:uid="{00000000-0005-0000-0000-000002010000}"/>
    <cellStyle name="Neutral 8" xfId="259" xr:uid="{00000000-0005-0000-0000-000003010000}"/>
    <cellStyle name="Neutral 9" xfId="260" xr:uid="{00000000-0005-0000-0000-000004010000}"/>
    <cellStyle name="Normal 10" xfId="261" xr:uid="{00000000-0005-0000-0000-000005010000}"/>
    <cellStyle name="Normal 10 10" xfId="262" xr:uid="{00000000-0005-0000-0000-000006010000}"/>
    <cellStyle name="Normal 10 10 2" xfId="263" xr:uid="{00000000-0005-0000-0000-000007010000}"/>
    <cellStyle name="Normal 10 10 2 2" xfId="264" xr:uid="{00000000-0005-0000-0000-000008010000}"/>
    <cellStyle name="Normal 10 10 2 3" xfId="265" xr:uid="{00000000-0005-0000-0000-000009010000}"/>
    <cellStyle name="Normal 10 10 3" xfId="266" xr:uid="{00000000-0005-0000-0000-00000A010000}"/>
    <cellStyle name="Normal 10 10 4" xfId="267" xr:uid="{00000000-0005-0000-0000-00000B010000}"/>
    <cellStyle name="Normal 10 11" xfId="268" xr:uid="{00000000-0005-0000-0000-00000C010000}"/>
    <cellStyle name="Normal 10 11 2" xfId="269" xr:uid="{00000000-0005-0000-0000-00000D010000}"/>
    <cellStyle name="Normal 10 11 3" xfId="270" xr:uid="{00000000-0005-0000-0000-00000E010000}"/>
    <cellStyle name="Normal 10 12" xfId="271" xr:uid="{00000000-0005-0000-0000-00000F010000}"/>
    <cellStyle name="Normal 10 12 2" xfId="272" xr:uid="{00000000-0005-0000-0000-000010010000}"/>
    <cellStyle name="Normal 10 12 3" xfId="273" xr:uid="{00000000-0005-0000-0000-000011010000}"/>
    <cellStyle name="Normal 10 13" xfId="274" xr:uid="{00000000-0005-0000-0000-000012010000}"/>
    <cellStyle name="Normal 10 14" xfId="275" xr:uid="{00000000-0005-0000-0000-000013010000}"/>
    <cellStyle name="Normal 10 15" xfId="276" xr:uid="{00000000-0005-0000-0000-000014010000}"/>
    <cellStyle name="Normal 10 2" xfId="277" xr:uid="{00000000-0005-0000-0000-000015010000}"/>
    <cellStyle name="Normal 10 2 2" xfId="278" xr:uid="{00000000-0005-0000-0000-000016010000}"/>
    <cellStyle name="Normal 10 2 2 2" xfId="279" xr:uid="{00000000-0005-0000-0000-000017010000}"/>
    <cellStyle name="Normal 10 2 2 3" xfId="280" xr:uid="{00000000-0005-0000-0000-000018010000}"/>
    <cellStyle name="Normal 10 2 3" xfId="281" xr:uid="{00000000-0005-0000-0000-000019010000}"/>
    <cellStyle name="Normal 10 2 4" xfId="282" xr:uid="{00000000-0005-0000-0000-00001A010000}"/>
    <cellStyle name="Normal 10 3" xfId="283" xr:uid="{00000000-0005-0000-0000-00001B010000}"/>
    <cellStyle name="Normal 10 3 2" xfId="284" xr:uid="{00000000-0005-0000-0000-00001C010000}"/>
    <cellStyle name="Normal 10 3 2 2" xfId="285" xr:uid="{00000000-0005-0000-0000-00001D010000}"/>
    <cellStyle name="Normal 10 3 2 3" xfId="286" xr:uid="{00000000-0005-0000-0000-00001E010000}"/>
    <cellStyle name="Normal 10 3 3" xfId="287" xr:uid="{00000000-0005-0000-0000-00001F010000}"/>
    <cellStyle name="Normal 10 3 4" xfId="288" xr:uid="{00000000-0005-0000-0000-000020010000}"/>
    <cellStyle name="Normal 10 4" xfId="289" xr:uid="{00000000-0005-0000-0000-000021010000}"/>
    <cellStyle name="Normal 10 4 2" xfId="290" xr:uid="{00000000-0005-0000-0000-000022010000}"/>
    <cellStyle name="Normal 10 4 2 2" xfId="291" xr:uid="{00000000-0005-0000-0000-000023010000}"/>
    <cellStyle name="Normal 10 4 2 3" xfId="292" xr:uid="{00000000-0005-0000-0000-000024010000}"/>
    <cellStyle name="Normal 10 4 3" xfId="293" xr:uid="{00000000-0005-0000-0000-000025010000}"/>
    <cellStyle name="Normal 10 4 4" xfId="294" xr:uid="{00000000-0005-0000-0000-000026010000}"/>
    <cellStyle name="Normal 10 5" xfId="295" xr:uid="{00000000-0005-0000-0000-000027010000}"/>
    <cellStyle name="Normal 10 5 2" xfId="296" xr:uid="{00000000-0005-0000-0000-000028010000}"/>
    <cellStyle name="Normal 10 5 2 2" xfId="297" xr:uid="{00000000-0005-0000-0000-000029010000}"/>
    <cellStyle name="Normal 10 5 2 3" xfId="298" xr:uid="{00000000-0005-0000-0000-00002A010000}"/>
    <cellStyle name="Normal 10 5 3" xfId="299" xr:uid="{00000000-0005-0000-0000-00002B010000}"/>
    <cellStyle name="Normal 10 5 4" xfId="300" xr:uid="{00000000-0005-0000-0000-00002C010000}"/>
    <cellStyle name="Normal 10 6" xfId="301" xr:uid="{00000000-0005-0000-0000-00002D010000}"/>
    <cellStyle name="Normal 10 6 2" xfId="302" xr:uid="{00000000-0005-0000-0000-00002E010000}"/>
    <cellStyle name="Normal 10 6 2 2" xfId="303" xr:uid="{00000000-0005-0000-0000-00002F010000}"/>
    <cellStyle name="Normal 10 6 2 3" xfId="304" xr:uid="{00000000-0005-0000-0000-000030010000}"/>
    <cellStyle name="Normal 10 6 3" xfId="305" xr:uid="{00000000-0005-0000-0000-000031010000}"/>
    <cellStyle name="Normal 10 6 4" xfId="306" xr:uid="{00000000-0005-0000-0000-000032010000}"/>
    <cellStyle name="Normal 10 7" xfId="307" xr:uid="{00000000-0005-0000-0000-000033010000}"/>
    <cellStyle name="Normal 10 7 2" xfId="308" xr:uid="{00000000-0005-0000-0000-000034010000}"/>
    <cellStyle name="Normal 10 7 2 2" xfId="309" xr:uid="{00000000-0005-0000-0000-000035010000}"/>
    <cellStyle name="Normal 10 7 2 3" xfId="310" xr:uid="{00000000-0005-0000-0000-000036010000}"/>
    <cellStyle name="Normal 10 7 3" xfId="311" xr:uid="{00000000-0005-0000-0000-000037010000}"/>
    <cellStyle name="Normal 10 7 4" xfId="312" xr:uid="{00000000-0005-0000-0000-000038010000}"/>
    <cellStyle name="Normal 10 8" xfId="313" xr:uid="{00000000-0005-0000-0000-000039010000}"/>
    <cellStyle name="Normal 10 8 2" xfId="314" xr:uid="{00000000-0005-0000-0000-00003A010000}"/>
    <cellStyle name="Normal 10 8 2 2" xfId="315" xr:uid="{00000000-0005-0000-0000-00003B010000}"/>
    <cellStyle name="Normal 10 8 2 3" xfId="316" xr:uid="{00000000-0005-0000-0000-00003C010000}"/>
    <cellStyle name="Normal 10 8 3" xfId="317" xr:uid="{00000000-0005-0000-0000-00003D010000}"/>
    <cellStyle name="Normal 10 8 4" xfId="318" xr:uid="{00000000-0005-0000-0000-00003E010000}"/>
    <cellStyle name="Normal 10 9" xfId="319" xr:uid="{00000000-0005-0000-0000-00003F010000}"/>
    <cellStyle name="Normal 10 9 2" xfId="320" xr:uid="{00000000-0005-0000-0000-000040010000}"/>
    <cellStyle name="Normal 10 9 2 2" xfId="321" xr:uid="{00000000-0005-0000-0000-000041010000}"/>
    <cellStyle name="Normal 10 9 2 3" xfId="322" xr:uid="{00000000-0005-0000-0000-000042010000}"/>
    <cellStyle name="Normal 10 9 3" xfId="323" xr:uid="{00000000-0005-0000-0000-000043010000}"/>
    <cellStyle name="Normal 10 9 4" xfId="324" xr:uid="{00000000-0005-0000-0000-000044010000}"/>
    <cellStyle name="Normal 11" xfId="325" xr:uid="{00000000-0005-0000-0000-000045010000}"/>
    <cellStyle name="Normal 11 10" xfId="326" xr:uid="{00000000-0005-0000-0000-000046010000}"/>
    <cellStyle name="Normal 11 10 2" xfId="327" xr:uid="{00000000-0005-0000-0000-000047010000}"/>
    <cellStyle name="Normal 11 11" xfId="328" xr:uid="{00000000-0005-0000-0000-000048010000}"/>
    <cellStyle name="Normal 11 12" xfId="329" xr:uid="{00000000-0005-0000-0000-000049010000}"/>
    <cellStyle name="Normal 11 2" xfId="330" xr:uid="{00000000-0005-0000-0000-00004A010000}"/>
    <cellStyle name="Normal 11 2 2" xfId="331" xr:uid="{00000000-0005-0000-0000-00004B010000}"/>
    <cellStyle name="Normal 11 3" xfId="332" xr:uid="{00000000-0005-0000-0000-00004C010000}"/>
    <cellStyle name="Normal 11 3 2" xfId="333" xr:uid="{00000000-0005-0000-0000-00004D010000}"/>
    <cellStyle name="Normal 11 4" xfId="334" xr:uid="{00000000-0005-0000-0000-00004E010000}"/>
    <cellStyle name="Normal 11 4 2" xfId="335" xr:uid="{00000000-0005-0000-0000-00004F010000}"/>
    <cellStyle name="Normal 11 5" xfId="336" xr:uid="{00000000-0005-0000-0000-000050010000}"/>
    <cellStyle name="Normal 11 5 2" xfId="337" xr:uid="{00000000-0005-0000-0000-000051010000}"/>
    <cellStyle name="Normal 11 6" xfId="338" xr:uid="{00000000-0005-0000-0000-000052010000}"/>
    <cellStyle name="Normal 11 6 2" xfId="339" xr:uid="{00000000-0005-0000-0000-000053010000}"/>
    <cellStyle name="Normal 11 7" xfId="340" xr:uid="{00000000-0005-0000-0000-000054010000}"/>
    <cellStyle name="Normal 11 7 2" xfId="341" xr:uid="{00000000-0005-0000-0000-000055010000}"/>
    <cellStyle name="Normal 11 8" xfId="342" xr:uid="{00000000-0005-0000-0000-000056010000}"/>
    <cellStyle name="Normal 11 8 2" xfId="343" xr:uid="{00000000-0005-0000-0000-000057010000}"/>
    <cellStyle name="Normal 11 9" xfId="344" xr:uid="{00000000-0005-0000-0000-000058010000}"/>
    <cellStyle name="Normal 11 9 2" xfId="345" xr:uid="{00000000-0005-0000-0000-000059010000}"/>
    <cellStyle name="Normal 12" xfId="346" xr:uid="{00000000-0005-0000-0000-00005A010000}"/>
    <cellStyle name="Normal 12 2" xfId="347" xr:uid="{00000000-0005-0000-0000-00005B010000}"/>
    <cellStyle name="Normal 12 3" xfId="348" xr:uid="{00000000-0005-0000-0000-00005C010000}"/>
    <cellStyle name="Normal 12_Nepakeistos VSAFAS formos 2012 metams" xfId="349" xr:uid="{00000000-0005-0000-0000-00005D010000}"/>
    <cellStyle name="Normal 13" xfId="350" xr:uid="{00000000-0005-0000-0000-00005E010000}"/>
    <cellStyle name="Normal 13 2" xfId="351" xr:uid="{00000000-0005-0000-0000-00005F010000}"/>
    <cellStyle name="Normal 13 2 2" xfId="352" xr:uid="{00000000-0005-0000-0000-000060010000}"/>
    <cellStyle name="Normal 13 2 3" xfId="353" xr:uid="{00000000-0005-0000-0000-000061010000}"/>
    <cellStyle name="Normal 13 3" xfId="354" xr:uid="{00000000-0005-0000-0000-000062010000}"/>
    <cellStyle name="Normal 13 3 2" xfId="355" xr:uid="{00000000-0005-0000-0000-000063010000}"/>
    <cellStyle name="Normal 13 3 3" xfId="356" xr:uid="{00000000-0005-0000-0000-000064010000}"/>
    <cellStyle name="Normal 13 4" xfId="357" xr:uid="{00000000-0005-0000-0000-000065010000}"/>
    <cellStyle name="Normal 13 5" xfId="358" xr:uid="{00000000-0005-0000-0000-000066010000}"/>
    <cellStyle name="Normal 14" xfId="359" xr:uid="{00000000-0005-0000-0000-000067010000}"/>
    <cellStyle name="Normal 14 2" xfId="360" xr:uid="{00000000-0005-0000-0000-000068010000}"/>
    <cellStyle name="Normal 14 2 2" xfId="361" xr:uid="{00000000-0005-0000-0000-000069010000}"/>
    <cellStyle name="Normal 14 2 3" xfId="362" xr:uid="{00000000-0005-0000-0000-00006A010000}"/>
    <cellStyle name="Normal 14 3" xfId="363" xr:uid="{00000000-0005-0000-0000-00006B010000}"/>
    <cellStyle name="Normal 14 3 2" xfId="364" xr:uid="{00000000-0005-0000-0000-00006C010000}"/>
    <cellStyle name="Normal 14 3 3" xfId="365" xr:uid="{00000000-0005-0000-0000-00006D010000}"/>
    <cellStyle name="Normal 14 4" xfId="366" xr:uid="{00000000-0005-0000-0000-00006E010000}"/>
    <cellStyle name="Normal 14 5" xfId="367" xr:uid="{00000000-0005-0000-0000-00006F010000}"/>
    <cellStyle name="Normal 15" xfId="368" xr:uid="{00000000-0005-0000-0000-000070010000}"/>
    <cellStyle name="Normal 15 2" xfId="369" xr:uid="{00000000-0005-0000-0000-000071010000}"/>
    <cellStyle name="Normal 15 2 2" xfId="370" xr:uid="{00000000-0005-0000-0000-000072010000}"/>
    <cellStyle name="Normal 15 2 3" xfId="371" xr:uid="{00000000-0005-0000-0000-000073010000}"/>
    <cellStyle name="Normal 15 3" xfId="372" xr:uid="{00000000-0005-0000-0000-000074010000}"/>
    <cellStyle name="Normal 15 3 2" xfId="373" xr:uid="{00000000-0005-0000-0000-000075010000}"/>
    <cellStyle name="Normal 15 3 3" xfId="374" xr:uid="{00000000-0005-0000-0000-000076010000}"/>
    <cellStyle name="Normal 15 4" xfId="375" xr:uid="{00000000-0005-0000-0000-000077010000}"/>
    <cellStyle name="Normal 15 5" xfId="376" xr:uid="{00000000-0005-0000-0000-000078010000}"/>
    <cellStyle name="Normal 16" xfId="377" xr:uid="{00000000-0005-0000-0000-000079010000}"/>
    <cellStyle name="Normal 16 10" xfId="378" xr:uid="{00000000-0005-0000-0000-00007A010000}"/>
    <cellStyle name="Normal 16 10 2" xfId="379" xr:uid="{00000000-0005-0000-0000-00007B010000}"/>
    <cellStyle name="Normal 16 10 2 2" xfId="380" xr:uid="{00000000-0005-0000-0000-00007C010000}"/>
    <cellStyle name="Normal 16 10 2 3" xfId="381" xr:uid="{00000000-0005-0000-0000-00007D010000}"/>
    <cellStyle name="Normal 16 10 3" xfId="382" xr:uid="{00000000-0005-0000-0000-00007E010000}"/>
    <cellStyle name="Normal 16 10 4" xfId="383" xr:uid="{00000000-0005-0000-0000-00007F010000}"/>
    <cellStyle name="Normal 16 11" xfId="384" xr:uid="{00000000-0005-0000-0000-000080010000}"/>
    <cellStyle name="Normal 16 11 2" xfId="385" xr:uid="{00000000-0005-0000-0000-000081010000}"/>
    <cellStyle name="Normal 16 11 3" xfId="386" xr:uid="{00000000-0005-0000-0000-000082010000}"/>
    <cellStyle name="Normal 16 11 4" xfId="387" xr:uid="{00000000-0005-0000-0000-000083010000}"/>
    <cellStyle name="Normal 16 12" xfId="388" xr:uid="{00000000-0005-0000-0000-000084010000}"/>
    <cellStyle name="Normal 16 12 2" xfId="389" xr:uid="{00000000-0005-0000-0000-000085010000}"/>
    <cellStyle name="Normal 16 12 3" xfId="390" xr:uid="{00000000-0005-0000-0000-000086010000}"/>
    <cellStyle name="Normal 16 13" xfId="391" xr:uid="{00000000-0005-0000-0000-000087010000}"/>
    <cellStyle name="Normal 16 13 10" xfId="392" xr:uid="{00000000-0005-0000-0000-000088010000}"/>
    <cellStyle name="Normal 16 13 11" xfId="393" xr:uid="{00000000-0005-0000-0000-000089010000}"/>
    <cellStyle name="Normal 16 13 12" xfId="394" xr:uid="{00000000-0005-0000-0000-00008A010000}"/>
    <cellStyle name="Normal 16 13 2" xfId="395" xr:uid="{00000000-0005-0000-0000-00008B010000}"/>
    <cellStyle name="Normal 16 13 2 2" xfId="396" xr:uid="{00000000-0005-0000-0000-00008C010000}"/>
    <cellStyle name="Normal 16 13 2 2 2" xfId="397" xr:uid="{00000000-0005-0000-0000-00008D010000}"/>
    <cellStyle name="Normal 16 13 2 2 3" xfId="398" xr:uid="{00000000-0005-0000-0000-00008E010000}"/>
    <cellStyle name="Normal 16 13 2 2_VSAKIS-Tarpusavio operacijos-vidines operacijos-ketv-2010 11 15" xfId="399" xr:uid="{00000000-0005-0000-0000-00008F010000}"/>
    <cellStyle name="Normal 16 13 2 3" xfId="400" xr:uid="{00000000-0005-0000-0000-000090010000}"/>
    <cellStyle name="Normal 16 13 2 4" xfId="401" xr:uid="{00000000-0005-0000-0000-000091010000}"/>
    <cellStyle name="Normal 16 13 2_VSAKIS-Tarpusavio operacijos-vidines operacijos-ketv-2010 11 15" xfId="402" xr:uid="{00000000-0005-0000-0000-000092010000}"/>
    <cellStyle name="Normal 16 13 3" xfId="403" xr:uid="{00000000-0005-0000-0000-000093010000}"/>
    <cellStyle name="Normal 16 13 3 2" xfId="404" xr:uid="{00000000-0005-0000-0000-000094010000}"/>
    <cellStyle name="Normal 16 13 3 2 2" xfId="405" xr:uid="{00000000-0005-0000-0000-000095010000}"/>
    <cellStyle name="Normal 16 13 3 2 3" xfId="406" xr:uid="{00000000-0005-0000-0000-000096010000}"/>
    <cellStyle name="Normal 16 13 3 2_VSAKIS-Tarpusavio operacijos-vidines operacijos-ketv-2010 11 15" xfId="407" xr:uid="{00000000-0005-0000-0000-000097010000}"/>
    <cellStyle name="Normal 16 13 3 3" xfId="408" xr:uid="{00000000-0005-0000-0000-000098010000}"/>
    <cellStyle name="Normal 16 13 3 4" xfId="409" xr:uid="{00000000-0005-0000-0000-000099010000}"/>
    <cellStyle name="Normal 16 13 3_VSAKIS-Tarpusavio operacijos-vidines operacijos-ketv-2010 11 15" xfId="410" xr:uid="{00000000-0005-0000-0000-00009A010000}"/>
    <cellStyle name="Normal 16 13 4" xfId="411" xr:uid="{00000000-0005-0000-0000-00009B010000}"/>
    <cellStyle name="Normal 16 13 4 2" xfId="412" xr:uid="{00000000-0005-0000-0000-00009C010000}"/>
    <cellStyle name="Normal 16 13 4 3" xfId="413" xr:uid="{00000000-0005-0000-0000-00009D010000}"/>
    <cellStyle name="Normal 16 13 4_VSAKIS-Tarpusavio operacijos-vidines operacijos-ketv-2010 11 15" xfId="414" xr:uid="{00000000-0005-0000-0000-00009E010000}"/>
    <cellStyle name="Normal 16 13 5" xfId="415" xr:uid="{00000000-0005-0000-0000-00009F010000}"/>
    <cellStyle name="Normal 16 13 6" xfId="416" xr:uid="{00000000-0005-0000-0000-0000A0010000}"/>
    <cellStyle name="Normal 16 13 7" xfId="417" xr:uid="{00000000-0005-0000-0000-0000A1010000}"/>
    <cellStyle name="Normal 16 13 9" xfId="418" xr:uid="{00000000-0005-0000-0000-0000A2010000}"/>
    <cellStyle name="Normal 16 13_VSAKIS-Tarpusavio operacijos-vidines operacijos-ketv-2010 11 15" xfId="419" xr:uid="{00000000-0005-0000-0000-0000A3010000}"/>
    <cellStyle name="Normal 16 14" xfId="420" xr:uid="{00000000-0005-0000-0000-0000A4010000}"/>
    <cellStyle name="Normal 16 14 2" xfId="421" xr:uid="{00000000-0005-0000-0000-0000A5010000}"/>
    <cellStyle name="Normal 16 14 2 2" xfId="422" xr:uid="{00000000-0005-0000-0000-0000A6010000}"/>
    <cellStyle name="Normal 16 14 2 3" xfId="423" xr:uid="{00000000-0005-0000-0000-0000A7010000}"/>
    <cellStyle name="Normal 16 14 2_VSAKIS-Tarpusavio operacijos-vidines operacijos-ketv-2010 11 15" xfId="424" xr:uid="{00000000-0005-0000-0000-0000A8010000}"/>
    <cellStyle name="Normal 16 14 3" xfId="425" xr:uid="{00000000-0005-0000-0000-0000A9010000}"/>
    <cellStyle name="Normal 16 14 4" xfId="426" xr:uid="{00000000-0005-0000-0000-0000AA010000}"/>
    <cellStyle name="Normal 16 14_VSAKIS-Tarpusavio operacijos-vidines operacijos-ketv-2010 11 15" xfId="427" xr:uid="{00000000-0005-0000-0000-0000AB010000}"/>
    <cellStyle name="Normal 16 15" xfId="428" xr:uid="{00000000-0005-0000-0000-0000AC010000}"/>
    <cellStyle name="Normal 16 15 2" xfId="429" xr:uid="{00000000-0005-0000-0000-0000AD010000}"/>
    <cellStyle name="Normal 16 15 3" xfId="430" xr:uid="{00000000-0005-0000-0000-0000AE010000}"/>
    <cellStyle name="Normal 16 15_VSAKIS-Tarpusavio operacijos-vidines operacijos-ketv-2010 11 15" xfId="431" xr:uid="{00000000-0005-0000-0000-0000AF010000}"/>
    <cellStyle name="Normal 16 16" xfId="432" xr:uid="{00000000-0005-0000-0000-0000B0010000}"/>
    <cellStyle name="Normal 16 17" xfId="433" xr:uid="{00000000-0005-0000-0000-0000B1010000}"/>
    <cellStyle name="Normal 16 18" xfId="434" xr:uid="{00000000-0005-0000-0000-0000B2010000}"/>
    <cellStyle name="Normal 16 2" xfId="435" xr:uid="{00000000-0005-0000-0000-0000B3010000}"/>
    <cellStyle name="Normal 16 2 2" xfId="436" xr:uid="{00000000-0005-0000-0000-0000B4010000}"/>
    <cellStyle name="Normal 16 2 2 2" xfId="437" xr:uid="{00000000-0005-0000-0000-0000B5010000}"/>
    <cellStyle name="Normal 16 2 2 3" xfId="438" xr:uid="{00000000-0005-0000-0000-0000B6010000}"/>
    <cellStyle name="Normal 16 2 3" xfId="439" xr:uid="{00000000-0005-0000-0000-0000B7010000}"/>
    <cellStyle name="Normal 16 2 3 2" xfId="440" xr:uid="{00000000-0005-0000-0000-0000B8010000}"/>
    <cellStyle name="Normal 16 2 3 3" xfId="441" xr:uid="{00000000-0005-0000-0000-0000B9010000}"/>
    <cellStyle name="Normal 16 2 4" xfId="442" xr:uid="{00000000-0005-0000-0000-0000BA010000}"/>
    <cellStyle name="Normal 16 2 5" xfId="443" xr:uid="{00000000-0005-0000-0000-0000BB010000}"/>
    <cellStyle name="Normal 16 3" xfId="444" xr:uid="{00000000-0005-0000-0000-0000BC010000}"/>
    <cellStyle name="Normal 16 3 2" xfId="445" xr:uid="{00000000-0005-0000-0000-0000BD010000}"/>
    <cellStyle name="Normal 16 3 2 2" xfId="446" xr:uid="{00000000-0005-0000-0000-0000BE010000}"/>
    <cellStyle name="Normal 16 3 2 3" xfId="447" xr:uid="{00000000-0005-0000-0000-0000BF010000}"/>
    <cellStyle name="Normal 16 3 3" xfId="448" xr:uid="{00000000-0005-0000-0000-0000C0010000}"/>
    <cellStyle name="Normal 16 3 4" xfId="449" xr:uid="{00000000-0005-0000-0000-0000C1010000}"/>
    <cellStyle name="Normal 16 4" xfId="450" xr:uid="{00000000-0005-0000-0000-0000C2010000}"/>
    <cellStyle name="Normal 16 4 2" xfId="451" xr:uid="{00000000-0005-0000-0000-0000C3010000}"/>
    <cellStyle name="Normal 16 4 2 2" xfId="452" xr:uid="{00000000-0005-0000-0000-0000C4010000}"/>
    <cellStyle name="Normal 16 4 2 3" xfId="453" xr:uid="{00000000-0005-0000-0000-0000C5010000}"/>
    <cellStyle name="Normal 16 4 3" xfId="454" xr:uid="{00000000-0005-0000-0000-0000C6010000}"/>
    <cellStyle name="Normal 16 4 4" xfId="455" xr:uid="{00000000-0005-0000-0000-0000C7010000}"/>
    <cellStyle name="Normal 16 5" xfId="456" xr:uid="{00000000-0005-0000-0000-0000C8010000}"/>
    <cellStyle name="Normal 16 5 2" xfId="457" xr:uid="{00000000-0005-0000-0000-0000C9010000}"/>
    <cellStyle name="Normal 16 5 2 2" xfId="458" xr:uid="{00000000-0005-0000-0000-0000CA010000}"/>
    <cellStyle name="Normal 16 5 2 3" xfId="459" xr:uid="{00000000-0005-0000-0000-0000CB010000}"/>
    <cellStyle name="Normal 16 5 3" xfId="460" xr:uid="{00000000-0005-0000-0000-0000CC010000}"/>
    <cellStyle name="Normal 16 5 4" xfId="461" xr:uid="{00000000-0005-0000-0000-0000CD010000}"/>
    <cellStyle name="Normal 16 6" xfId="462" xr:uid="{00000000-0005-0000-0000-0000CE010000}"/>
    <cellStyle name="Normal 16 6 2" xfId="463" xr:uid="{00000000-0005-0000-0000-0000CF010000}"/>
    <cellStyle name="Normal 16 6 2 2" xfId="464" xr:uid="{00000000-0005-0000-0000-0000D0010000}"/>
    <cellStyle name="Normal 16 6 2 3" xfId="465" xr:uid="{00000000-0005-0000-0000-0000D1010000}"/>
    <cellStyle name="Normal 16 6 3" xfId="466" xr:uid="{00000000-0005-0000-0000-0000D2010000}"/>
    <cellStyle name="Normal 16 6 4" xfId="467" xr:uid="{00000000-0005-0000-0000-0000D3010000}"/>
    <cellStyle name="Normal 16 7" xfId="468" xr:uid="{00000000-0005-0000-0000-0000D4010000}"/>
    <cellStyle name="Normal 16 7 2" xfId="469" xr:uid="{00000000-0005-0000-0000-0000D5010000}"/>
    <cellStyle name="Normal 16 7 2 2" xfId="470" xr:uid="{00000000-0005-0000-0000-0000D6010000}"/>
    <cellStyle name="Normal 16 7 2 3" xfId="471" xr:uid="{00000000-0005-0000-0000-0000D7010000}"/>
    <cellStyle name="Normal 16 7 3" xfId="472" xr:uid="{00000000-0005-0000-0000-0000D8010000}"/>
    <cellStyle name="Normal 16 7 4" xfId="473" xr:uid="{00000000-0005-0000-0000-0000D9010000}"/>
    <cellStyle name="Normal 16 7 5" xfId="474" xr:uid="{00000000-0005-0000-0000-0000DA010000}"/>
    <cellStyle name="Normal 16 7 6" xfId="475" xr:uid="{00000000-0005-0000-0000-0000DB010000}"/>
    <cellStyle name="Normal 16 7_VSAKIS-Tarpusavio operacijos-2010 11 12" xfId="476" xr:uid="{00000000-0005-0000-0000-0000DC010000}"/>
    <cellStyle name="Normal 16 8" xfId="477" xr:uid="{00000000-0005-0000-0000-0000DD010000}"/>
    <cellStyle name="Normal 16 8 2" xfId="478" xr:uid="{00000000-0005-0000-0000-0000DE010000}"/>
    <cellStyle name="Normal 16 8 2 2" xfId="479" xr:uid="{00000000-0005-0000-0000-0000DF010000}"/>
    <cellStyle name="Normal 16 8 2 3" xfId="480" xr:uid="{00000000-0005-0000-0000-0000E0010000}"/>
    <cellStyle name="Normal 16 8 3" xfId="481" xr:uid="{00000000-0005-0000-0000-0000E1010000}"/>
    <cellStyle name="Normal 16 8 4" xfId="482" xr:uid="{00000000-0005-0000-0000-0000E2010000}"/>
    <cellStyle name="Normal 16 9" xfId="483" xr:uid="{00000000-0005-0000-0000-0000E3010000}"/>
    <cellStyle name="Normal 16 9 2" xfId="484" xr:uid="{00000000-0005-0000-0000-0000E4010000}"/>
    <cellStyle name="Normal 16 9 2 2" xfId="485" xr:uid="{00000000-0005-0000-0000-0000E5010000}"/>
    <cellStyle name="Normal 16 9 2 3" xfId="486" xr:uid="{00000000-0005-0000-0000-0000E6010000}"/>
    <cellStyle name="Normal 16 9 3" xfId="487" xr:uid="{00000000-0005-0000-0000-0000E7010000}"/>
    <cellStyle name="Normal 16 9 4" xfId="488" xr:uid="{00000000-0005-0000-0000-0000E8010000}"/>
    <cellStyle name="Normal 17" xfId="489" xr:uid="{00000000-0005-0000-0000-0000E9010000}"/>
    <cellStyle name="Normal 17 10" xfId="490" xr:uid="{00000000-0005-0000-0000-0000EA010000}"/>
    <cellStyle name="Normal 17 10 2" xfId="491" xr:uid="{00000000-0005-0000-0000-0000EB010000}"/>
    <cellStyle name="Normal 17 10 2 2" xfId="492" xr:uid="{00000000-0005-0000-0000-0000EC010000}"/>
    <cellStyle name="Normal 17 10 2 3" xfId="493" xr:uid="{00000000-0005-0000-0000-0000ED010000}"/>
    <cellStyle name="Normal 17 10 3" xfId="494" xr:uid="{00000000-0005-0000-0000-0000EE010000}"/>
    <cellStyle name="Normal 17 10 7" xfId="495" xr:uid="{00000000-0005-0000-0000-0000EF010000}"/>
    <cellStyle name="Normal 17 11" xfId="496" xr:uid="{00000000-0005-0000-0000-0000F0010000}"/>
    <cellStyle name="Normal 17 11 2" xfId="497" xr:uid="{00000000-0005-0000-0000-0000F1010000}"/>
    <cellStyle name="Normal 17 11 3" xfId="498" xr:uid="{00000000-0005-0000-0000-0000F2010000}"/>
    <cellStyle name="Normal 17 11 4" xfId="499" xr:uid="{00000000-0005-0000-0000-0000F3010000}"/>
    <cellStyle name="Normal 17 11 5" xfId="500" xr:uid="{00000000-0005-0000-0000-0000F4010000}"/>
    <cellStyle name="Normal 17 11 6" xfId="501" xr:uid="{00000000-0005-0000-0000-0000F5010000}"/>
    <cellStyle name="Normal 17 11_VSAKIS-Tarpusavio operacijos-2010 11 12" xfId="502" xr:uid="{00000000-0005-0000-0000-0000F6010000}"/>
    <cellStyle name="Normal 17 12" xfId="503" xr:uid="{00000000-0005-0000-0000-0000F7010000}"/>
    <cellStyle name="Normal 17 12 2" xfId="504" xr:uid="{00000000-0005-0000-0000-0000F8010000}"/>
    <cellStyle name="Normal 17 12 3" xfId="505" xr:uid="{00000000-0005-0000-0000-0000F9010000}"/>
    <cellStyle name="Normal 17 13" xfId="506" xr:uid="{00000000-0005-0000-0000-0000FA010000}"/>
    <cellStyle name="Normal 17 13 2" xfId="507" xr:uid="{00000000-0005-0000-0000-0000FB010000}"/>
    <cellStyle name="Normal 17 13 3" xfId="508" xr:uid="{00000000-0005-0000-0000-0000FC010000}"/>
    <cellStyle name="Normal 17 14" xfId="509" xr:uid="{00000000-0005-0000-0000-0000FD010000}"/>
    <cellStyle name="Normal 17 2" xfId="510" xr:uid="{00000000-0005-0000-0000-0000FE010000}"/>
    <cellStyle name="Normal 17 2 2" xfId="511" xr:uid="{00000000-0005-0000-0000-0000FF010000}"/>
    <cellStyle name="Normal 17 2 2 2" xfId="512" xr:uid="{00000000-0005-0000-0000-000000020000}"/>
    <cellStyle name="Normal 17 2 2 3" xfId="513" xr:uid="{00000000-0005-0000-0000-000001020000}"/>
    <cellStyle name="Normal 17 2 3" xfId="514" xr:uid="{00000000-0005-0000-0000-000002020000}"/>
    <cellStyle name="Normal 17 2 4" xfId="515" xr:uid="{00000000-0005-0000-0000-000003020000}"/>
    <cellStyle name="Normal 17 3" xfId="516" xr:uid="{00000000-0005-0000-0000-000004020000}"/>
    <cellStyle name="Normal 17 3 2" xfId="517" xr:uid="{00000000-0005-0000-0000-000005020000}"/>
    <cellStyle name="Normal 17 3 2 2" xfId="518" xr:uid="{00000000-0005-0000-0000-000006020000}"/>
    <cellStyle name="Normal 17 3 2 3" xfId="519" xr:uid="{00000000-0005-0000-0000-000007020000}"/>
    <cellStyle name="Normal 17 3 3" xfId="520" xr:uid="{00000000-0005-0000-0000-000008020000}"/>
    <cellStyle name="Normal 17 3 4" xfId="521" xr:uid="{00000000-0005-0000-0000-000009020000}"/>
    <cellStyle name="Normal 17 4" xfId="522" xr:uid="{00000000-0005-0000-0000-00000A020000}"/>
    <cellStyle name="Normal 17 4 2" xfId="523" xr:uid="{00000000-0005-0000-0000-00000B020000}"/>
    <cellStyle name="Normal 17 4 2 2" xfId="524" xr:uid="{00000000-0005-0000-0000-00000C020000}"/>
    <cellStyle name="Normal 17 4 2 3" xfId="525" xr:uid="{00000000-0005-0000-0000-00000D020000}"/>
    <cellStyle name="Normal 17 4 3" xfId="526" xr:uid="{00000000-0005-0000-0000-00000E020000}"/>
    <cellStyle name="Normal 17 4 4" xfId="527" xr:uid="{00000000-0005-0000-0000-00000F020000}"/>
    <cellStyle name="Normal 17 5" xfId="528" xr:uid="{00000000-0005-0000-0000-000010020000}"/>
    <cellStyle name="Normal 17 5 2" xfId="529" xr:uid="{00000000-0005-0000-0000-000011020000}"/>
    <cellStyle name="Normal 17 5 2 2" xfId="530" xr:uid="{00000000-0005-0000-0000-000012020000}"/>
    <cellStyle name="Normal 17 5 2 3" xfId="531" xr:uid="{00000000-0005-0000-0000-000013020000}"/>
    <cellStyle name="Normal 17 5 3" xfId="532" xr:uid="{00000000-0005-0000-0000-000014020000}"/>
    <cellStyle name="Normal 17 5 4" xfId="533" xr:uid="{00000000-0005-0000-0000-000015020000}"/>
    <cellStyle name="Normal 17 6" xfId="534" xr:uid="{00000000-0005-0000-0000-000016020000}"/>
    <cellStyle name="Normal 17 6 2" xfId="535" xr:uid="{00000000-0005-0000-0000-000017020000}"/>
    <cellStyle name="Normal 17 6 2 2" xfId="536" xr:uid="{00000000-0005-0000-0000-000018020000}"/>
    <cellStyle name="Normal 17 6 2 3" xfId="537" xr:uid="{00000000-0005-0000-0000-000019020000}"/>
    <cellStyle name="Normal 17 6 3" xfId="538" xr:uid="{00000000-0005-0000-0000-00001A020000}"/>
    <cellStyle name="Normal 17 6 4" xfId="539" xr:uid="{00000000-0005-0000-0000-00001B020000}"/>
    <cellStyle name="Normal 17 7" xfId="540" xr:uid="{00000000-0005-0000-0000-00001C020000}"/>
    <cellStyle name="Normal 17 7 2" xfId="541" xr:uid="{00000000-0005-0000-0000-00001D020000}"/>
    <cellStyle name="Normal 17 7 2 2" xfId="542" xr:uid="{00000000-0005-0000-0000-00001E020000}"/>
    <cellStyle name="Normal 17 7 2 3" xfId="543" xr:uid="{00000000-0005-0000-0000-00001F020000}"/>
    <cellStyle name="Normal 17 7 3" xfId="544" xr:uid="{00000000-0005-0000-0000-000020020000}"/>
    <cellStyle name="Normal 17 7 4" xfId="545" xr:uid="{00000000-0005-0000-0000-000021020000}"/>
    <cellStyle name="Normal 17 8" xfId="546" xr:uid="{00000000-0005-0000-0000-000022020000}"/>
    <cellStyle name="Normal 17 8 2" xfId="547" xr:uid="{00000000-0005-0000-0000-000023020000}"/>
    <cellStyle name="Normal 17 8 2 2" xfId="548" xr:uid="{00000000-0005-0000-0000-000024020000}"/>
    <cellStyle name="Normal 17 8 2 3" xfId="549" xr:uid="{00000000-0005-0000-0000-000025020000}"/>
    <cellStyle name="Normal 17 8 3" xfId="550" xr:uid="{00000000-0005-0000-0000-000026020000}"/>
    <cellStyle name="Normal 17 8 4" xfId="551" xr:uid="{00000000-0005-0000-0000-000027020000}"/>
    <cellStyle name="Normal 17 9" xfId="552" xr:uid="{00000000-0005-0000-0000-000028020000}"/>
    <cellStyle name="Normal 17 9 2" xfId="553" xr:uid="{00000000-0005-0000-0000-000029020000}"/>
    <cellStyle name="Normal 17 9 2 2" xfId="554" xr:uid="{00000000-0005-0000-0000-00002A020000}"/>
    <cellStyle name="Normal 17 9 2 3" xfId="555" xr:uid="{00000000-0005-0000-0000-00002B020000}"/>
    <cellStyle name="Normal 17 9 3" xfId="556" xr:uid="{00000000-0005-0000-0000-00002C020000}"/>
    <cellStyle name="Normal 17 9 4" xfId="557" xr:uid="{00000000-0005-0000-0000-00002D020000}"/>
    <cellStyle name="Normal 18" xfId="558" xr:uid="{00000000-0005-0000-0000-00002E020000}"/>
    <cellStyle name="Normal 18 2" xfId="559" xr:uid="{00000000-0005-0000-0000-00002F020000}"/>
    <cellStyle name="Normal 18 2 2" xfId="560" xr:uid="{00000000-0005-0000-0000-000030020000}"/>
    <cellStyle name="Normal 18 2 3" xfId="561" xr:uid="{00000000-0005-0000-0000-000031020000}"/>
    <cellStyle name="Normal 18 3" xfId="562" xr:uid="{00000000-0005-0000-0000-000032020000}"/>
    <cellStyle name="Normal 18 3 2" xfId="563" xr:uid="{00000000-0005-0000-0000-000033020000}"/>
    <cellStyle name="Normal 18 3 2 2" xfId="564" xr:uid="{00000000-0005-0000-0000-000034020000}"/>
    <cellStyle name="Normal 18 3 2 2 2" xfId="565" xr:uid="{00000000-0005-0000-0000-000035020000}"/>
    <cellStyle name="Normal 18 3 2 2 3" xfId="566" xr:uid="{00000000-0005-0000-0000-000036020000}"/>
    <cellStyle name="Normal 18 3 2 2_VSAKIS-Tarpusavio operacijos-vidines operacijos-ketv-2010 11 15" xfId="567" xr:uid="{00000000-0005-0000-0000-000037020000}"/>
    <cellStyle name="Normal 18 3 2 3" xfId="568" xr:uid="{00000000-0005-0000-0000-000038020000}"/>
    <cellStyle name="Normal 18 3 2 4" xfId="569" xr:uid="{00000000-0005-0000-0000-000039020000}"/>
    <cellStyle name="Normal 18 3 2_VSAKIS-Tarpusavio operacijos-vidines operacijos-ketv-2010 11 15" xfId="570" xr:uid="{00000000-0005-0000-0000-00003A020000}"/>
    <cellStyle name="Normal 18 3 3" xfId="571" xr:uid="{00000000-0005-0000-0000-00003B020000}"/>
    <cellStyle name="Normal 18 3 3 2" xfId="572" xr:uid="{00000000-0005-0000-0000-00003C020000}"/>
    <cellStyle name="Normal 18 3 3 2 2" xfId="573" xr:uid="{00000000-0005-0000-0000-00003D020000}"/>
    <cellStyle name="Normal 18 3 3 2 3" xfId="574" xr:uid="{00000000-0005-0000-0000-00003E020000}"/>
    <cellStyle name="Normal 18 3 3 2_VSAKIS-Tarpusavio operacijos-vidines operacijos-ketv-2010 11 15" xfId="575" xr:uid="{00000000-0005-0000-0000-00003F020000}"/>
    <cellStyle name="Normal 18 3 3 3" xfId="576" xr:uid="{00000000-0005-0000-0000-000040020000}"/>
    <cellStyle name="Normal 18 3 3 4" xfId="577" xr:uid="{00000000-0005-0000-0000-000041020000}"/>
    <cellStyle name="Normal 18 3 3_VSAKIS-Tarpusavio operacijos-vidines operacijos-ketv-2010 11 15" xfId="578" xr:uid="{00000000-0005-0000-0000-000042020000}"/>
    <cellStyle name="Normal 18 3 4" xfId="579" xr:uid="{00000000-0005-0000-0000-000043020000}"/>
    <cellStyle name="Normal 18 3 4 2" xfId="580" xr:uid="{00000000-0005-0000-0000-000044020000}"/>
    <cellStyle name="Normal 18 3 4 3" xfId="581" xr:uid="{00000000-0005-0000-0000-000045020000}"/>
    <cellStyle name="Normal 18 3 4_VSAKIS-Tarpusavio operacijos-vidines operacijos-ketv-2010 11 15" xfId="582" xr:uid="{00000000-0005-0000-0000-000046020000}"/>
    <cellStyle name="Normal 18 3 5" xfId="583" xr:uid="{00000000-0005-0000-0000-000047020000}"/>
    <cellStyle name="Normal 18 3 6" xfId="584" xr:uid="{00000000-0005-0000-0000-000048020000}"/>
    <cellStyle name="Normal 18 3_VSAKIS-Tarpusavio operacijos-vidines operacijos-ketv-2010 11 15" xfId="585" xr:uid="{00000000-0005-0000-0000-000049020000}"/>
    <cellStyle name="Normal 18 4" xfId="586" xr:uid="{00000000-0005-0000-0000-00004A020000}"/>
    <cellStyle name="Normal 18 4 2" xfId="587" xr:uid="{00000000-0005-0000-0000-00004B020000}"/>
    <cellStyle name="Normal 18 4 2 2" xfId="588" xr:uid="{00000000-0005-0000-0000-00004C020000}"/>
    <cellStyle name="Normal 18 4 2 3" xfId="589" xr:uid="{00000000-0005-0000-0000-00004D020000}"/>
    <cellStyle name="Normal 18 4 2_VSAKIS-Tarpusavio operacijos-vidines operacijos-ketv-2010 11 15" xfId="590" xr:uid="{00000000-0005-0000-0000-00004E020000}"/>
    <cellStyle name="Normal 18 4 3" xfId="591" xr:uid="{00000000-0005-0000-0000-00004F020000}"/>
    <cellStyle name="Normal 18 4 4" xfId="592" xr:uid="{00000000-0005-0000-0000-000050020000}"/>
    <cellStyle name="Normal 18 4_VSAKIS-Tarpusavio operacijos-vidines operacijos-ketv-2010 11 15" xfId="593" xr:uid="{00000000-0005-0000-0000-000051020000}"/>
    <cellStyle name="Normal 18 5" xfId="594" xr:uid="{00000000-0005-0000-0000-000052020000}"/>
    <cellStyle name="Normal 18 5 2" xfId="595" xr:uid="{00000000-0005-0000-0000-000053020000}"/>
    <cellStyle name="Normal 18 5 3" xfId="596" xr:uid="{00000000-0005-0000-0000-000054020000}"/>
    <cellStyle name="Normal 18 5_VSAKIS-Tarpusavio operacijos-vidines operacijos-ketv-2010 11 15" xfId="597" xr:uid="{00000000-0005-0000-0000-000055020000}"/>
    <cellStyle name="Normal 18 6" xfId="598" xr:uid="{00000000-0005-0000-0000-000056020000}"/>
    <cellStyle name="Normal 18 7" xfId="599" xr:uid="{00000000-0005-0000-0000-000057020000}"/>
    <cellStyle name="Normal 18 8" xfId="600" xr:uid="{00000000-0005-0000-0000-000058020000}"/>
    <cellStyle name="Normal 19" xfId="601" xr:uid="{00000000-0005-0000-0000-000059020000}"/>
    <cellStyle name="Normal 19 10" xfId="602" xr:uid="{00000000-0005-0000-0000-00005A020000}"/>
    <cellStyle name="Normal 19 2" xfId="603" xr:uid="{00000000-0005-0000-0000-00005B020000}"/>
    <cellStyle name="Normal 19 2 2" xfId="604" xr:uid="{00000000-0005-0000-0000-00005C020000}"/>
    <cellStyle name="Normal 19 2 3" xfId="605" xr:uid="{00000000-0005-0000-0000-00005D020000}"/>
    <cellStyle name="Normal 19 2 6" xfId="606" xr:uid="{00000000-0005-0000-0000-00005E020000}"/>
    <cellStyle name="Normal 19 2_VSAKIS-Tarpusavio operacijos-2010 11 12" xfId="607" xr:uid="{00000000-0005-0000-0000-00005F020000}"/>
    <cellStyle name="Normal 19 3" xfId="608" xr:uid="{00000000-0005-0000-0000-000060020000}"/>
    <cellStyle name="Normal 19 3 2" xfId="609" xr:uid="{00000000-0005-0000-0000-000061020000}"/>
    <cellStyle name="Normal 19 3 2 2" xfId="610" xr:uid="{00000000-0005-0000-0000-000062020000}"/>
    <cellStyle name="Normal 19 3 2 2 2" xfId="611" xr:uid="{00000000-0005-0000-0000-000063020000}"/>
    <cellStyle name="Normal 19 3 2 2 3" xfId="612" xr:uid="{00000000-0005-0000-0000-000064020000}"/>
    <cellStyle name="Normal 19 3 2 2_VSAKIS-Tarpusavio operacijos-vidines operacijos-ketv-2010 11 15" xfId="613" xr:uid="{00000000-0005-0000-0000-000065020000}"/>
    <cellStyle name="Normal 19 3 2 3" xfId="614" xr:uid="{00000000-0005-0000-0000-000066020000}"/>
    <cellStyle name="Normal 19 3 2 4" xfId="615" xr:uid="{00000000-0005-0000-0000-000067020000}"/>
    <cellStyle name="Normal 19 3 2_VSAKIS-Tarpusavio operacijos-vidines operacijos-ketv-2010 11 15" xfId="616" xr:uid="{00000000-0005-0000-0000-000068020000}"/>
    <cellStyle name="Normal 19 3 3" xfId="617" xr:uid="{00000000-0005-0000-0000-000069020000}"/>
    <cellStyle name="Normal 19 3 3 2" xfId="618" xr:uid="{00000000-0005-0000-0000-00006A020000}"/>
    <cellStyle name="Normal 19 3 3 2 2" xfId="619" xr:uid="{00000000-0005-0000-0000-00006B020000}"/>
    <cellStyle name="Normal 19 3 3 2 3" xfId="620" xr:uid="{00000000-0005-0000-0000-00006C020000}"/>
    <cellStyle name="Normal 19 3 3 2_VSAKIS-Tarpusavio operacijos-vidines operacijos-ketv-2010 11 15" xfId="621" xr:uid="{00000000-0005-0000-0000-00006D020000}"/>
    <cellStyle name="Normal 19 3 3 3" xfId="622" xr:uid="{00000000-0005-0000-0000-00006E020000}"/>
    <cellStyle name="Normal 19 3 3 4" xfId="623" xr:uid="{00000000-0005-0000-0000-00006F020000}"/>
    <cellStyle name="Normal 19 3 3_VSAKIS-Tarpusavio operacijos-vidines operacijos-ketv-2010 11 15" xfId="624" xr:uid="{00000000-0005-0000-0000-000070020000}"/>
    <cellStyle name="Normal 19 3 4" xfId="625" xr:uid="{00000000-0005-0000-0000-000071020000}"/>
    <cellStyle name="Normal 19 3 4 2" xfId="626" xr:uid="{00000000-0005-0000-0000-000072020000}"/>
    <cellStyle name="Normal 19 3 4 3" xfId="627" xr:uid="{00000000-0005-0000-0000-000073020000}"/>
    <cellStyle name="Normal 19 3 4_VSAKIS-Tarpusavio operacijos-vidines operacijos-ketv-2010 11 15" xfId="628" xr:uid="{00000000-0005-0000-0000-000074020000}"/>
    <cellStyle name="Normal 19 3 5" xfId="629" xr:uid="{00000000-0005-0000-0000-000075020000}"/>
    <cellStyle name="Normal 19 3 6" xfId="630" xr:uid="{00000000-0005-0000-0000-000076020000}"/>
    <cellStyle name="Normal 19 3 7" xfId="631" xr:uid="{00000000-0005-0000-0000-000077020000}"/>
    <cellStyle name="Normal 19 3 7 2" xfId="632" xr:uid="{00000000-0005-0000-0000-000078020000}"/>
    <cellStyle name="Normal 19 3 8" xfId="633" xr:uid="{00000000-0005-0000-0000-000079020000}"/>
    <cellStyle name="Normal 19 3_VSAKIS-Tarpusavio operacijos-vidines operacijos-ketv-2010 11 15" xfId="634" xr:uid="{00000000-0005-0000-0000-00007A020000}"/>
    <cellStyle name="Normal 19 4" xfId="635" xr:uid="{00000000-0005-0000-0000-00007B020000}"/>
    <cellStyle name="Normal 19 4 2" xfId="636" xr:uid="{00000000-0005-0000-0000-00007C020000}"/>
    <cellStyle name="Normal 19 4 2 2" xfId="637" xr:uid="{00000000-0005-0000-0000-00007D020000}"/>
    <cellStyle name="Normal 19 4 2 3" xfId="638" xr:uid="{00000000-0005-0000-0000-00007E020000}"/>
    <cellStyle name="Normal 19 4 2_VSAKIS-Tarpusavio operacijos-vidines operacijos-ketv-2010 11 15" xfId="639" xr:uid="{00000000-0005-0000-0000-00007F020000}"/>
    <cellStyle name="Normal 19 4 3" xfId="640" xr:uid="{00000000-0005-0000-0000-000080020000}"/>
    <cellStyle name="Normal 19 4 4" xfId="641" xr:uid="{00000000-0005-0000-0000-000081020000}"/>
    <cellStyle name="Normal 19 4_VSAKIS-Tarpusavio operacijos-vidines operacijos-ketv-2010 11 15" xfId="642" xr:uid="{00000000-0005-0000-0000-000082020000}"/>
    <cellStyle name="Normal 19 5" xfId="643" xr:uid="{00000000-0005-0000-0000-000083020000}"/>
    <cellStyle name="Normal 19 5 2" xfId="644" xr:uid="{00000000-0005-0000-0000-000084020000}"/>
    <cellStyle name="Normal 19 5 3" xfId="645" xr:uid="{00000000-0005-0000-0000-000085020000}"/>
    <cellStyle name="Normal 19 5_VSAKIS-Tarpusavio operacijos-vidines operacijos-ketv-2010 11 15" xfId="646" xr:uid="{00000000-0005-0000-0000-000086020000}"/>
    <cellStyle name="Normal 19 6" xfId="647" xr:uid="{00000000-0005-0000-0000-000087020000}"/>
    <cellStyle name="Normal 19 7" xfId="648" xr:uid="{00000000-0005-0000-0000-000088020000}"/>
    <cellStyle name="Normal 19 8" xfId="649" xr:uid="{00000000-0005-0000-0000-000089020000}"/>
    <cellStyle name="Normal 19 9" xfId="650" xr:uid="{00000000-0005-0000-0000-00008A020000}"/>
    <cellStyle name="Normal 19_VSAKIS-Tarpusavio operacijos-2010 11 12" xfId="651" xr:uid="{00000000-0005-0000-0000-00008B020000}"/>
    <cellStyle name="Normal 2" xfId="652" xr:uid="{00000000-0005-0000-0000-00008C020000}"/>
    <cellStyle name="Normal 2 10" xfId="653" xr:uid="{00000000-0005-0000-0000-00008D020000}"/>
    <cellStyle name="Normal 2 11" xfId="654" xr:uid="{00000000-0005-0000-0000-00008E020000}"/>
    <cellStyle name="Normal 2 2" xfId="655" xr:uid="{00000000-0005-0000-0000-00008F020000}"/>
    <cellStyle name="Normal 2 2 2" xfId="656" xr:uid="{00000000-0005-0000-0000-000090020000}"/>
    <cellStyle name="Normal 2 2 2 2" xfId="657" xr:uid="{00000000-0005-0000-0000-000091020000}"/>
    <cellStyle name="Normal 2 2 2 2 2" xfId="658" xr:uid="{00000000-0005-0000-0000-000092020000}"/>
    <cellStyle name="Normal 2 2 2 2 3" xfId="659" xr:uid="{00000000-0005-0000-0000-000093020000}"/>
    <cellStyle name="Normal 2 2 2 3" xfId="660" xr:uid="{00000000-0005-0000-0000-000094020000}"/>
    <cellStyle name="Normal 2 2 2 4" xfId="661" xr:uid="{00000000-0005-0000-0000-000095020000}"/>
    <cellStyle name="Normal 2 2 2 41" xfId="662" xr:uid="{00000000-0005-0000-0000-000096020000}"/>
    <cellStyle name="Normal 2 2 2 5" xfId="663" xr:uid="{00000000-0005-0000-0000-000097020000}"/>
    <cellStyle name="Normal 2 2 2 6" xfId="664" xr:uid="{00000000-0005-0000-0000-000098020000}"/>
    <cellStyle name="Normal 2 2 2 7" xfId="665" xr:uid="{00000000-0005-0000-0000-000099020000}"/>
    <cellStyle name="Normal 2 2 2_VSAKIS-Tarpusavio operacijos-2010 11 12" xfId="666" xr:uid="{00000000-0005-0000-0000-00009A020000}"/>
    <cellStyle name="Normal 2 2 3" xfId="667" xr:uid="{00000000-0005-0000-0000-00009B020000}"/>
    <cellStyle name="Normal 2 2 3 2" xfId="668" xr:uid="{00000000-0005-0000-0000-00009C020000}"/>
    <cellStyle name="Normal 2 2 3 3" xfId="669" xr:uid="{00000000-0005-0000-0000-00009D020000}"/>
    <cellStyle name="Normal 2 2 4" xfId="670" xr:uid="{00000000-0005-0000-0000-00009E020000}"/>
    <cellStyle name="Normal 2 2_VSAKIS-Tarpusavio operacijos-2010 11 12" xfId="671" xr:uid="{00000000-0005-0000-0000-00009F020000}"/>
    <cellStyle name="Normal 2 3" xfId="672" xr:uid="{00000000-0005-0000-0000-0000A0020000}"/>
    <cellStyle name="Normal 2 3 2" xfId="673" xr:uid="{00000000-0005-0000-0000-0000A1020000}"/>
    <cellStyle name="Normal 2 3 2 2" xfId="674" xr:uid="{00000000-0005-0000-0000-0000A2020000}"/>
    <cellStyle name="Normal 2 3 2 3" xfId="675" xr:uid="{00000000-0005-0000-0000-0000A3020000}"/>
    <cellStyle name="Normal 2 3 3" xfId="676" xr:uid="{00000000-0005-0000-0000-0000A4020000}"/>
    <cellStyle name="Normal 2 3 3 2" xfId="677" xr:uid="{00000000-0005-0000-0000-0000A5020000}"/>
    <cellStyle name="Normal 2 3 3 3" xfId="678" xr:uid="{00000000-0005-0000-0000-0000A6020000}"/>
    <cellStyle name="Normal 2 3 4" xfId="679" xr:uid="{00000000-0005-0000-0000-0000A7020000}"/>
    <cellStyle name="Normal 2 3 5" xfId="680" xr:uid="{00000000-0005-0000-0000-0000A8020000}"/>
    <cellStyle name="Normal 2 3 6" xfId="681" xr:uid="{00000000-0005-0000-0000-0000A9020000}"/>
    <cellStyle name="Normal 2 3 7" xfId="682" xr:uid="{00000000-0005-0000-0000-0000AA020000}"/>
    <cellStyle name="Normal 2 4" xfId="683" xr:uid="{00000000-0005-0000-0000-0000AB020000}"/>
    <cellStyle name="Normal 2 5" xfId="684" xr:uid="{00000000-0005-0000-0000-0000AC020000}"/>
    <cellStyle name="Normal 2 5 2" xfId="685" xr:uid="{00000000-0005-0000-0000-0000AD020000}"/>
    <cellStyle name="Normal 2 5 2 2" xfId="686" xr:uid="{00000000-0005-0000-0000-0000AE020000}"/>
    <cellStyle name="Normal 2 5 2 2 2" xfId="687" xr:uid="{00000000-0005-0000-0000-0000AF020000}"/>
    <cellStyle name="Normal 2 5 2 2 3" xfId="688" xr:uid="{00000000-0005-0000-0000-0000B0020000}"/>
    <cellStyle name="Normal 2 5 2 2_VSAKIS-Tarpusavio operacijos-vidines operacijos-ketv-2010 11 15" xfId="689" xr:uid="{00000000-0005-0000-0000-0000B1020000}"/>
    <cellStyle name="Normal 2 5 2 3" xfId="690" xr:uid="{00000000-0005-0000-0000-0000B2020000}"/>
    <cellStyle name="Normal 2 5 2 4" xfId="691" xr:uid="{00000000-0005-0000-0000-0000B3020000}"/>
    <cellStyle name="Normal 2 5 2_VSAKIS-Tarpusavio operacijos-vidines operacijos-ketv-2010 11 15" xfId="692" xr:uid="{00000000-0005-0000-0000-0000B4020000}"/>
    <cellStyle name="Normal 2 5 3" xfId="693" xr:uid="{00000000-0005-0000-0000-0000B5020000}"/>
    <cellStyle name="Normal 2 5 3 2" xfId="694" xr:uid="{00000000-0005-0000-0000-0000B6020000}"/>
    <cellStyle name="Normal 2 5 3 2 2" xfId="695" xr:uid="{00000000-0005-0000-0000-0000B7020000}"/>
    <cellStyle name="Normal 2 5 3 2 3" xfId="696" xr:uid="{00000000-0005-0000-0000-0000B8020000}"/>
    <cellStyle name="Normal 2 5 3 2_VSAKIS-Tarpusavio operacijos-vidines operacijos-ketv-2010 11 15" xfId="697" xr:uid="{00000000-0005-0000-0000-0000B9020000}"/>
    <cellStyle name="Normal 2 5 3 3" xfId="698" xr:uid="{00000000-0005-0000-0000-0000BA020000}"/>
    <cellStyle name="Normal 2 5 3 4" xfId="699" xr:uid="{00000000-0005-0000-0000-0000BB020000}"/>
    <cellStyle name="Normal 2 5 3_VSAKIS-Tarpusavio operacijos-vidines operacijos-ketv-2010 11 15" xfId="700" xr:uid="{00000000-0005-0000-0000-0000BC020000}"/>
    <cellStyle name="Normal 2 5 4" xfId="701" xr:uid="{00000000-0005-0000-0000-0000BD020000}"/>
    <cellStyle name="Normal 2 5 4 2" xfId="702" xr:uid="{00000000-0005-0000-0000-0000BE020000}"/>
    <cellStyle name="Normal 2 5 4 3" xfId="703" xr:uid="{00000000-0005-0000-0000-0000BF020000}"/>
    <cellStyle name="Normal 2 5 4_VSAKIS-Tarpusavio operacijos-vidines operacijos-ketv-2010 11 15" xfId="704" xr:uid="{00000000-0005-0000-0000-0000C0020000}"/>
    <cellStyle name="Normal 2 5 5" xfId="705" xr:uid="{00000000-0005-0000-0000-0000C1020000}"/>
    <cellStyle name="Normal 2 5 6" xfId="706" xr:uid="{00000000-0005-0000-0000-0000C2020000}"/>
    <cellStyle name="Normal 2 5 7" xfId="707" xr:uid="{00000000-0005-0000-0000-0000C3020000}"/>
    <cellStyle name="Normal 2 5_VSAKIS-Tarpusavio operacijos-vidines operacijos-ketv-2010 11 15" xfId="708" xr:uid="{00000000-0005-0000-0000-0000C4020000}"/>
    <cellStyle name="Normal 2 6" xfId="709" xr:uid="{00000000-0005-0000-0000-0000C5020000}"/>
    <cellStyle name="Normal 2 6 2" xfId="710" xr:uid="{00000000-0005-0000-0000-0000C6020000}"/>
    <cellStyle name="Normal 2 6 2 2" xfId="711" xr:uid="{00000000-0005-0000-0000-0000C7020000}"/>
    <cellStyle name="Normal 2 6 2 3" xfId="712" xr:uid="{00000000-0005-0000-0000-0000C8020000}"/>
    <cellStyle name="Normal 2 6 2_VSAKIS-Tarpusavio operacijos-vidines operacijos-ketv-2010 11 15" xfId="713" xr:uid="{00000000-0005-0000-0000-0000C9020000}"/>
    <cellStyle name="Normal 2 6 3" xfId="714" xr:uid="{00000000-0005-0000-0000-0000CA020000}"/>
    <cellStyle name="Normal 2 6 4" xfId="715" xr:uid="{00000000-0005-0000-0000-0000CB020000}"/>
    <cellStyle name="Normal 2 6_VSAKIS-Tarpusavio operacijos-vidines operacijos-ketv-2010 11 15" xfId="716" xr:uid="{00000000-0005-0000-0000-0000CC020000}"/>
    <cellStyle name="Normal 2 7" xfId="717" xr:uid="{00000000-0005-0000-0000-0000CD020000}"/>
    <cellStyle name="Normal 2 7 2" xfId="718" xr:uid="{00000000-0005-0000-0000-0000CE020000}"/>
    <cellStyle name="Normal 2 7 3" xfId="719" xr:uid="{00000000-0005-0000-0000-0000CF020000}"/>
    <cellStyle name="Normal 2 7_VSAKIS-Tarpusavio operacijos-vidines operacijos-ketv-2010 11 15" xfId="720" xr:uid="{00000000-0005-0000-0000-0000D0020000}"/>
    <cellStyle name="Normal 2 8" xfId="721" xr:uid="{00000000-0005-0000-0000-0000D1020000}"/>
    <cellStyle name="Normal 2 9" xfId="722" xr:uid="{00000000-0005-0000-0000-0000D2020000}"/>
    <cellStyle name="Normal 2 9 2" xfId="723" xr:uid="{00000000-0005-0000-0000-0000D3020000}"/>
    <cellStyle name="Normal 2_VSAKIS-Tarpusavio operacijos-2010 11 12" xfId="724" xr:uid="{00000000-0005-0000-0000-0000D4020000}"/>
    <cellStyle name="Normal 20" xfId="725" xr:uid="{00000000-0005-0000-0000-0000D5020000}"/>
    <cellStyle name="Normal 20 2" xfId="726" xr:uid="{00000000-0005-0000-0000-0000D6020000}"/>
    <cellStyle name="Normal 20 2 2" xfId="727" xr:uid="{00000000-0005-0000-0000-0000D7020000}"/>
    <cellStyle name="Normal 20 2 3" xfId="728" xr:uid="{00000000-0005-0000-0000-0000D8020000}"/>
    <cellStyle name="Normal 20 2 4" xfId="729" xr:uid="{00000000-0005-0000-0000-0000D9020000}"/>
    <cellStyle name="Normal 20 2_VSAKIS-Tarpusavio operacijos-2010 11 12" xfId="730" xr:uid="{00000000-0005-0000-0000-0000DA020000}"/>
    <cellStyle name="Normal 20 3" xfId="731" xr:uid="{00000000-0005-0000-0000-0000DB020000}"/>
    <cellStyle name="Normal 20 4" xfId="732" xr:uid="{00000000-0005-0000-0000-0000DC020000}"/>
    <cellStyle name="Normal 20 41" xfId="733" xr:uid="{00000000-0005-0000-0000-0000DD020000}"/>
    <cellStyle name="Normal 20 41 2" xfId="734" xr:uid="{00000000-0005-0000-0000-0000DE020000}"/>
    <cellStyle name="Normal 20 5" xfId="735" xr:uid="{00000000-0005-0000-0000-0000DF020000}"/>
    <cellStyle name="Normal 20 6" xfId="736" xr:uid="{00000000-0005-0000-0000-0000E0020000}"/>
    <cellStyle name="Normal 20_VSAKIS-Tarpusavio operacijos-2010 11 12" xfId="737" xr:uid="{00000000-0005-0000-0000-0000E1020000}"/>
    <cellStyle name="Normal 21" xfId="738" xr:uid="{00000000-0005-0000-0000-0000E2020000}"/>
    <cellStyle name="Normal 21 10" xfId="739" xr:uid="{00000000-0005-0000-0000-0000E3020000}"/>
    <cellStyle name="Normal 21 11" xfId="740" xr:uid="{00000000-0005-0000-0000-0000E4020000}"/>
    <cellStyle name="Normal 21 12" xfId="741" xr:uid="{00000000-0005-0000-0000-0000E5020000}"/>
    <cellStyle name="Normal 21 2" xfId="742" xr:uid="{00000000-0005-0000-0000-0000E6020000}"/>
    <cellStyle name="Normal 21 2 11" xfId="743" xr:uid="{00000000-0005-0000-0000-0000E7020000}"/>
    <cellStyle name="Normal 21 2 2" xfId="744" xr:uid="{00000000-0005-0000-0000-0000E8020000}"/>
    <cellStyle name="Normal 21 2 2 2" xfId="745" xr:uid="{00000000-0005-0000-0000-0000E9020000}"/>
    <cellStyle name="Normal 21 2 2 2 2" xfId="746" xr:uid="{00000000-0005-0000-0000-0000EA020000}"/>
    <cellStyle name="Normal 21 2 2 2 3" xfId="747" xr:uid="{00000000-0005-0000-0000-0000EB020000}"/>
    <cellStyle name="Normal 21 2 2 2_VSAKIS-Tarpusavio operacijos-vidines operacijos-ketv-2010 11 15" xfId="748" xr:uid="{00000000-0005-0000-0000-0000EC020000}"/>
    <cellStyle name="Normal 21 2 2 3" xfId="749" xr:uid="{00000000-0005-0000-0000-0000ED020000}"/>
    <cellStyle name="Normal 21 2 2 4" xfId="750" xr:uid="{00000000-0005-0000-0000-0000EE020000}"/>
    <cellStyle name="Normal 21 2 2 5" xfId="751" xr:uid="{00000000-0005-0000-0000-0000EF020000}"/>
    <cellStyle name="Normal 21 2 2 5 2" xfId="752" xr:uid="{00000000-0005-0000-0000-0000F0020000}"/>
    <cellStyle name="Normal 21 2 2 5 7" xfId="753" xr:uid="{00000000-0005-0000-0000-0000F1020000}"/>
    <cellStyle name="Normal 21 2 2 5_VSAKIS-Tarpusavio operacijos-vidines operacijos-ketv-2010 11 15" xfId="754" xr:uid="{00000000-0005-0000-0000-0000F2020000}"/>
    <cellStyle name="Normal 21 2 2_VSAKIS-Tarpusavio operacijos-vidines operacijos-ketv-2010 11 15" xfId="755" xr:uid="{00000000-0005-0000-0000-0000F3020000}"/>
    <cellStyle name="Normal 21 2 3" xfId="756" xr:uid="{00000000-0005-0000-0000-0000F4020000}"/>
    <cellStyle name="Normal 21 2 3 2" xfId="757" xr:uid="{00000000-0005-0000-0000-0000F5020000}"/>
    <cellStyle name="Normal 21 2 3 3" xfId="758" xr:uid="{00000000-0005-0000-0000-0000F6020000}"/>
    <cellStyle name="Normal 21 2 3_VSAKIS-Tarpusavio operacijos-vidines operacijos-ketv-2010 11 15" xfId="759" xr:uid="{00000000-0005-0000-0000-0000F7020000}"/>
    <cellStyle name="Normal 21 2 4" xfId="760" xr:uid="{00000000-0005-0000-0000-0000F8020000}"/>
    <cellStyle name="Normal 21 2 5" xfId="761" xr:uid="{00000000-0005-0000-0000-0000F9020000}"/>
    <cellStyle name="Normal 21 2 6" xfId="762" xr:uid="{00000000-0005-0000-0000-0000FA020000}"/>
    <cellStyle name="Normal 21 2 6 2" xfId="763" xr:uid="{00000000-0005-0000-0000-0000FB020000}"/>
    <cellStyle name="Normal 21 2 6_VSAKIS-Tarpusavio operacijos-vidines operacijos-ketv-2010 11 15" xfId="764" xr:uid="{00000000-0005-0000-0000-0000FC020000}"/>
    <cellStyle name="Normal 21 2_VSAKIS-Tarpusavio operacijos-vidines operacijos-ketv-2010 11 15" xfId="765" xr:uid="{00000000-0005-0000-0000-0000FD020000}"/>
    <cellStyle name="Normal 21 3" xfId="766" xr:uid="{00000000-0005-0000-0000-0000FE020000}"/>
    <cellStyle name="Normal 21 3 10" xfId="767" xr:uid="{00000000-0005-0000-0000-0000FF020000}"/>
    <cellStyle name="Normal 21 3 2" xfId="768" xr:uid="{00000000-0005-0000-0000-000000030000}"/>
    <cellStyle name="Normal 21 3 2 2" xfId="769" xr:uid="{00000000-0005-0000-0000-000001030000}"/>
    <cellStyle name="Normal 21 3 2 3" xfId="770" xr:uid="{00000000-0005-0000-0000-000002030000}"/>
    <cellStyle name="Normal 21 3 2_VSAKIS-Tarpusavio operacijos-vidines operacijos-ketv-2010 11 15" xfId="771" xr:uid="{00000000-0005-0000-0000-000003030000}"/>
    <cellStyle name="Normal 21 3 3" xfId="772" xr:uid="{00000000-0005-0000-0000-000004030000}"/>
    <cellStyle name="Normal 21 3 4" xfId="773" xr:uid="{00000000-0005-0000-0000-000005030000}"/>
    <cellStyle name="Normal 21 3 5" xfId="774" xr:uid="{00000000-0005-0000-0000-000006030000}"/>
    <cellStyle name="Normal 21 3_VSAKIS-Tarpusavio operacijos-vidines operacijos-ketv-2010 11 15" xfId="775" xr:uid="{00000000-0005-0000-0000-000007030000}"/>
    <cellStyle name="Normal 21 4" xfId="776" xr:uid="{00000000-0005-0000-0000-000008030000}"/>
    <cellStyle name="Normal 21 4 2" xfId="777" xr:uid="{00000000-0005-0000-0000-000009030000}"/>
    <cellStyle name="Normal 21 4 2 2" xfId="778" xr:uid="{00000000-0005-0000-0000-00000A030000}"/>
    <cellStyle name="Normal 21 4 2 3" xfId="779" xr:uid="{00000000-0005-0000-0000-00000B030000}"/>
    <cellStyle name="Normal 21 4 2_VSAKIS-Tarpusavio operacijos-vidines operacijos-ketv-2010 11 15" xfId="780" xr:uid="{00000000-0005-0000-0000-00000C030000}"/>
    <cellStyle name="Normal 21 4 3" xfId="781" xr:uid="{00000000-0005-0000-0000-00000D030000}"/>
    <cellStyle name="Normal 21 4 4" xfId="782" xr:uid="{00000000-0005-0000-0000-00000E030000}"/>
    <cellStyle name="Normal 21 4_VSAKIS-Tarpusavio operacijos-vidines operacijos-ketv-2010 11 15" xfId="783" xr:uid="{00000000-0005-0000-0000-00000F030000}"/>
    <cellStyle name="Normal 21 5" xfId="784" xr:uid="{00000000-0005-0000-0000-000010030000}"/>
    <cellStyle name="Normal 21 5 2" xfId="785" xr:uid="{00000000-0005-0000-0000-000011030000}"/>
    <cellStyle name="Normal 21 5 3" xfId="786" xr:uid="{00000000-0005-0000-0000-000012030000}"/>
    <cellStyle name="Normal 21 5 4" xfId="787" xr:uid="{00000000-0005-0000-0000-000013030000}"/>
    <cellStyle name="Normal 21 5 9" xfId="788" xr:uid="{00000000-0005-0000-0000-000014030000}"/>
    <cellStyle name="Normal 21 5_VSAKIS-Tarpusavio operacijos-vidines operacijos-ketv-2010 11 15" xfId="789" xr:uid="{00000000-0005-0000-0000-000015030000}"/>
    <cellStyle name="Normal 21 6" xfId="790" xr:uid="{00000000-0005-0000-0000-000016030000}"/>
    <cellStyle name="Normal 21 6 10" xfId="791" xr:uid="{00000000-0005-0000-0000-000017030000}"/>
    <cellStyle name="Normal 21 6 2" xfId="792" xr:uid="{00000000-0005-0000-0000-000018030000}"/>
    <cellStyle name="Normal 21 6 3" xfId="793" xr:uid="{00000000-0005-0000-0000-000019030000}"/>
    <cellStyle name="Normal 21 6 3 2" xfId="794" xr:uid="{00000000-0005-0000-0000-00001A030000}"/>
    <cellStyle name="Normal 21 6 3_VSAKIS-Tarpusavio operacijos-vidines operacijos-ketv-2010 11 15" xfId="795" xr:uid="{00000000-0005-0000-0000-00001B030000}"/>
    <cellStyle name="Normal 21 6 4" xfId="796" xr:uid="{00000000-0005-0000-0000-00001C030000}"/>
    <cellStyle name="Normal 21 6 5" xfId="797" xr:uid="{00000000-0005-0000-0000-00001D030000}"/>
    <cellStyle name="Normal 21 6 6" xfId="798" xr:uid="{00000000-0005-0000-0000-00001E030000}"/>
    <cellStyle name="Normal 21 6_VSAKIS-Tarpusavio operacijos-vidines operacijos-ketv-2010 11 15" xfId="799" xr:uid="{00000000-0005-0000-0000-00001F030000}"/>
    <cellStyle name="Normal 21 7" xfId="800" xr:uid="{00000000-0005-0000-0000-000020030000}"/>
    <cellStyle name="Normal 21 8" xfId="801" xr:uid="{00000000-0005-0000-0000-000021030000}"/>
    <cellStyle name="Normal 21 8 2" xfId="802" xr:uid="{00000000-0005-0000-0000-000022030000}"/>
    <cellStyle name="Normal 21 8 3" xfId="803" xr:uid="{00000000-0005-0000-0000-000023030000}"/>
    <cellStyle name="Normal 21 8_VSAKIS-Tarpusavio operacijos-vidines operacijos-ketv-2010 11 15" xfId="804" xr:uid="{00000000-0005-0000-0000-000024030000}"/>
    <cellStyle name="Normal 21 9" xfId="805" xr:uid="{00000000-0005-0000-0000-000025030000}"/>
    <cellStyle name="Normal 21_VSAKIS-Tarpusavio operacijos-2010 11 12" xfId="806" xr:uid="{00000000-0005-0000-0000-000026030000}"/>
    <cellStyle name="Normal 22" xfId="807" xr:uid="{00000000-0005-0000-0000-000027030000}"/>
    <cellStyle name="Normal 22 2" xfId="808" xr:uid="{00000000-0005-0000-0000-000028030000}"/>
    <cellStyle name="Normal 22 2 2" xfId="809" xr:uid="{00000000-0005-0000-0000-000029030000}"/>
    <cellStyle name="Normal 22 2 3" xfId="810" xr:uid="{00000000-0005-0000-0000-00002A030000}"/>
    <cellStyle name="Normal 22 3" xfId="811" xr:uid="{00000000-0005-0000-0000-00002B030000}"/>
    <cellStyle name="Normal 22_VSAKIS-D.A.2.4-PD-2priedas-2010 10 06-EY_ old" xfId="812" xr:uid="{00000000-0005-0000-0000-00002C030000}"/>
    <cellStyle name="Normal 23" xfId="813" xr:uid="{00000000-0005-0000-0000-00002D030000}"/>
    <cellStyle name="Normal 23 2" xfId="814" xr:uid="{00000000-0005-0000-0000-00002E030000}"/>
    <cellStyle name="Normal 23 2 2" xfId="815" xr:uid="{00000000-0005-0000-0000-00002F030000}"/>
    <cellStyle name="Normal 23 2 3" xfId="816" xr:uid="{00000000-0005-0000-0000-000030030000}"/>
    <cellStyle name="Normal 23 3" xfId="817" xr:uid="{00000000-0005-0000-0000-000031030000}"/>
    <cellStyle name="Normal 23 3 2" xfId="818" xr:uid="{00000000-0005-0000-0000-000032030000}"/>
    <cellStyle name="Normal 23 3 3" xfId="819" xr:uid="{00000000-0005-0000-0000-000033030000}"/>
    <cellStyle name="Normal 23 4" xfId="820" xr:uid="{00000000-0005-0000-0000-000034030000}"/>
    <cellStyle name="Normal 23 5" xfId="821" xr:uid="{00000000-0005-0000-0000-000035030000}"/>
    <cellStyle name="Normal 24" xfId="822" xr:uid="{00000000-0005-0000-0000-000036030000}"/>
    <cellStyle name="Normal 24 2" xfId="823" xr:uid="{00000000-0005-0000-0000-000037030000}"/>
    <cellStyle name="Normal 24 3" xfId="824" xr:uid="{00000000-0005-0000-0000-000038030000}"/>
    <cellStyle name="Normal 25" xfId="825" xr:uid="{00000000-0005-0000-0000-000039030000}"/>
    <cellStyle name="Normal 25 2" xfId="826" xr:uid="{00000000-0005-0000-0000-00003A030000}"/>
    <cellStyle name="Normal 25_VSAKIS-Tarpusavio operacijos-vidines operacijos-ketv-2010 11 15" xfId="827" xr:uid="{00000000-0005-0000-0000-00003B030000}"/>
    <cellStyle name="Normal 26" xfId="828" xr:uid="{00000000-0005-0000-0000-00003C030000}"/>
    <cellStyle name="Normal 26 2" xfId="829" xr:uid="{00000000-0005-0000-0000-00003D030000}"/>
    <cellStyle name="Normal 26 3" xfId="830" xr:uid="{00000000-0005-0000-0000-00003E030000}"/>
    <cellStyle name="Normal 26 6" xfId="831" xr:uid="{00000000-0005-0000-0000-00003F030000}"/>
    <cellStyle name="Normal 27" xfId="832" xr:uid="{00000000-0005-0000-0000-000040030000}"/>
    <cellStyle name="Normal 27 2" xfId="833" xr:uid="{00000000-0005-0000-0000-000041030000}"/>
    <cellStyle name="Normal 27 6" xfId="834" xr:uid="{00000000-0005-0000-0000-000042030000}"/>
    <cellStyle name="Normal 28" xfId="835" xr:uid="{00000000-0005-0000-0000-000043030000}"/>
    <cellStyle name="Normal 28 2" xfId="836" xr:uid="{00000000-0005-0000-0000-000044030000}"/>
    <cellStyle name="Normal 28 3" xfId="837" xr:uid="{00000000-0005-0000-0000-000045030000}"/>
    <cellStyle name="Normal 29" xfId="838" xr:uid="{00000000-0005-0000-0000-000046030000}"/>
    <cellStyle name="Normal 3" xfId="839" xr:uid="{00000000-0005-0000-0000-000047030000}"/>
    <cellStyle name="Normal 3 2" xfId="840" xr:uid="{00000000-0005-0000-0000-000048030000}"/>
    <cellStyle name="Normal 3 3" xfId="841" xr:uid="{00000000-0005-0000-0000-000049030000}"/>
    <cellStyle name="Normal 3 3 2" xfId="842" xr:uid="{00000000-0005-0000-0000-00004A030000}"/>
    <cellStyle name="Normal 3 3 2 2" xfId="843" xr:uid="{00000000-0005-0000-0000-00004B030000}"/>
    <cellStyle name="Normal 3 3 2 3" xfId="844" xr:uid="{00000000-0005-0000-0000-00004C030000}"/>
    <cellStyle name="Normal 3 3 3" xfId="845" xr:uid="{00000000-0005-0000-0000-00004D030000}"/>
    <cellStyle name="Normal 3 3 4" xfId="846" xr:uid="{00000000-0005-0000-0000-00004E030000}"/>
    <cellStyle name="Normal 3 4" xfId="847" xr:uid="{00000000-0005-0000-0000-00004F030000}"/>
    <cellStyle name="Normal 3 5" xfId="848" xr:uid="{00000000-0005-0000-0000-000050030000}"/>
    <cellStyle name="Normal 3 6" xfId="849" xr:uid="{00000000-0005-0000-0000-000051030000}"/>
    <cellStyle name="Normal 3 8" xfId="850" xr:uid="{00000000-0005-0000-0000-000052030000}"/>
    <cellStyle name="Normal 3_VSAKIS-Tarpusavio operacijos-2010 11 12" xfId="851" xr:uid="{00000000-0005-0000-0000-000053030000}"/>
    <cellStyle name="Normal 30" xfId="852" xr:uid="{00000000-0005-0000-0000-000054030000}"/>
    <cellStyle name="Normal 31" xfId="853" xr:uid="{00000000-0005-0000-0000-000055030000}"/>
    <cellStyle name="Normal 32" xfId="854" xr:uid="{00000000-0005-0000-0000-000056030000}"/>
    <cellStyle name="Normal 4" xfId="855" xr:uid="{00000000-0005-0000-0000-000057030000}"/>
    <cellStyle name="Normal 4 2" xfId="856" xr:uid="{00000000-0005-0000-0000-000058030000}"/>
    <cellStyle name="Normal 4 3" xfId="857" xr:uid="{00000000-0005-0000-0000-000059030000}"/>
    <cellStyle name="Normal 4 4" xfId="858" xr:uid="{00000000-0005-0000-0000-00005A030000}"/>
    <cellStyle name="Normal 4 5" xfId="859" xr:uid="{00000000-0005-0000-0000-00005B030000}"/>
    <cellStyle name="Normal 4 6" xfId="860" xr:uid="{00000000-0005-0000-0000-00005C030000}"/>
    <cellStyle name="Normal 4_VSAKIS-Tarpusavio operacijos-2010 11 12" xfId="861" xr:uid="{00000000-0005-0000-0000-00005D030000}"/>
    <cellStyle name="Normal 5" xfId="862" xr:uid="{00000000-0005-0000-0000-00005E030000}"/>
    <cellStyle name="Normal 5 2" xfId="863" xr:uid="{00000000-0005-0000-0000-00005F030000}"/>
    <cellStyle name="Normal 5 3" xfId="864" xr:uid="{00000000-0005-0000-0000-000060030000}"/>
    <cellStyle name="Normal 5 4" xfId="865" xr:uid="{00000000-0005-0000-0000-000061030000}"/>
    <cellStyle name="Normal 5 4 2" xfId="866" xr:uid="{00000000-0005-0000-0000-000062030000}"/>
    <cellStyle name="Normal 5 5" xfId="867" xr:uid="{00000000-0005-0000-0000-000063030000}"/>
    <cellStyle name="Normal 5 6" xfId="868" xr:uid="{00000000-0005-0000-0000-000064030000}"/>
    <cellStyle name="Normal 6" xfId="869" xr:uid="{00000000-0005-0000-0000-000065030000}"/>
    <cellStyle name="Normal 6 2" xfId="870" xr:uid="{00000000-0005-0000-0000-000066030000}"/>
    <cellStyle name="Normal 6 3" xfId="871" xr:uid="{00000000-0005-0000-0000-000067030000}"/>
    <cellStyle name="Normal 6 4" xfId="872" xr:uid="{00000000-0005-0000-0000-000068030000}"/>
    <cellStyle name="Normal 7" xfId="873" xr:uid="{00000000-0005-0000-0000-000069030000}"/>
    <cellStyle name="Normal 7 2" xfId="874" xr:uid="{00000000-0005-0000-0000-00006A030000}"/>
    <cellStyle name="Normal 7 3" xfId="875" xr:uid="{00000000-0005-0000-0000-00006B030000}"/>
    <cellStyle name="Normal 7 4" xfId="876" xr:uid="{00000000-0005-0000-0000-00006C030000}"/>
    <cellStyle name="Normal 7 4 2" xfId="877" xr:uid="{00000000-0005-0000-0000-00006D030000}"/>
    <cellStyle name="Normal 7 5" xfId="878" xr:uid="{00000000-0005-0000-0000-00006E030000}"/>
    <cellStyle name="Normal 7 6" xfId="879" xr:uid="{00000000-0005-0000-0000-00006F030000}"/>
    <cellStyle name="Normal 8" xfId="880" xr:uid="{00000000-0005-0000-0000-000070030000}"/>
    <cellStyle name="Normal 8 2" xfId="881" xr:uid="{00000000-0005-0000-0000-000071030000}"/>
    <cellStyle name="Normal 8 3" xfId="882" xr:uid="{00000000-0005-0000-0000-000072030000}"/>
    <cellStyle name="Normal 9" xfId="883" xr:uid="{00000000-0005-0000-0000-000073030000}"/>
    <cellStyle name="Normal 9 2" xfId="884" xr:uid="{00000000-0005-0000-0000-000074030000}"/>
    <cellStyle name="Normal 9 3" xfId="885" xr:uid="{00000000-0005-0000-0000-000075030000}"/>
    <cellStyle name="Normal_3VSAFASpp" xfId="886" xr:uid="{00000000-0005-0000-0000-000076030000}"/>
    <cellStyle name="Note 10" xfId="887" xr:uid="{00000000-0005-0000-0000-000077030000}"/>
    <cellStyle name="Note 2" xfId="888" xr:uid="{00000000-0005-0000-0000-000078030000}"/>
    <cellStyle name="Note 2 2" xfId="889" xr:uid="{00000000-0005-0000-0000-000079030000}"/>
    <cellStyle name="Note 2 3" xfId="890" xr:uid="{00000000-0005-0000-0000-00007A030000}"/>
    <cellStyle name="Note 3" xfId="891" xr:uid="{00000000-0005-0000-0000-00007B030000}"/>
    <cellStyle name="Note 3 2" xfId="892" xr:uid="{00000000-0005-0000-0000-00007C030000}"/>
    <cellStyle name="Note 3 3" xfId="893" xr:uid="{00000000-0005-0000-0000-00007D030000}"/>
    <cellStyle name="Note 4" xfId="894" xr:uid="{00000000-0005-0000-0000-00007E030000}"/>
    <cellStyle name="Note 4 2" xfId="895" xr:uid="{00000000-0005-0000-0000-00007F030000}"/>
    <cellStyle name="Note 4 3" xfId="896" xr:uid="{00000000-0005-0000-0000-000080030000}"/>
    <cellStyle name="Note 5" xfId="897" xr:uid="{00000000-0005-0000-0000-000081030000}"/>
    <cellStyle name="Note 5 2" xfId="898" xr:uid="{00000000-0005-0000-0000-000082030000}"/>
    <cellStyle name="Note 5 3" xfId="899" xr:uid="{00000000-0005-0000-0000-000083030000}"/>
    <cellStyle name="Note 6" xfId="900" xr:uid="{00000000-0005-0000-0000-000084030000}"/>
    <cellStyle name="Note 6 2" xfId="901" xr:uid="{00000000-0005-0000-0000-000085030000}"/>
    <cellStyle name="Note 6 3" xfId="902" xr:uid="{00000000-0005-0000-0000-000086030000}"/>
    <cellStyle name="Note 7" xfId="903" xr:uid="{00000000-0005-0000-0000-000087030000}"/>
    <cellStyle name="Note 7 2" xfId="904" xr:uid="{00000000-0005-0000-0000-000088030000}"/>
    <cellStyle name="Note 7 3" xfId="905" xr:uid="{00000000-0005-0000-0000-000089030000}"/>
    <cellStyle name="Note 8" xfId="906" xr:uid="{00000000-0005-0000-0000-00008A030000}"/>
    <cellStyle name="Note 8 2" xfId="907" xr:uid="{00000000-0005-0000-0000-00008B030000}"/>
    <cellStyle name="Note 8 3" xfId="908" xr:uid="{00000000-0005-0000-0000-00008C030000}"/>
    <cellStyle name="Note 9" xfId="909" xr:uid="{00000000-0005-0000-0000-00008D030000}"/>
    <cellStyle name="Note 9 2" xfId="910" xr:uid="{00000000-0005-0000-0000-00008E030000}"/>
    <cellStyle name="Note 9 3" xfId="911" xr:uid="{00000000-0005-0000-0000-00008F030000}"/>
    <cellStyle name="Output 2" xfId="912" xr:uid="{00000000-0005-0000-0000-000090030000}"/>
    <cellStyle name="Output 3" xfId="913" xr:uid="{00000000-0005-0000-0000-000091030000}"/>
    <cellStyle name="Output 4" xfId="914" xr:uid="{00000000-0005-0000-0000-000092030000}"/>
    <cellStyle name="Output 5" xfId="915" xr:uid="{00000000-0005-0000-0000-000093030000}"/>
    <cellStyle name="Output 6" xfId="916" xr:uid="{00000000-0005-0000-0000-000094030000}"/>
    <cellStyle name="Output 7" xfId="917" xr:uid="{00000000-0005-0000-0000-000095030000}"/>
    <cellStyle name="Output 8" xfId="918" xr:uid="{00000000-0005-0000-0000-000096030000}"/>
    <cellStyle name="Output 9" xfId="919" xr:uid="{00000000-0005-0000-0000-000097030000}"/>
    <cellStyle name="SAPBEXaggData" xfId="920" xr:uid="{00000000-0005-0000-0000-000098030000}"/>
    <cellStyle name="SAPBEXaggData 2" xfId="921" xr:uid="{00000000-0005-0000-0000-000099030000}"/>
    <cellStyle name="SAPBEXaggDataEmph" xfId="922" xr:uid="{00000000-0005-0000-0000-00009A030000}"/>
    <cellStyle name="SAPBEXaggItem" xfId="923" xr:uid="{00000000-0005-0000-0000-00009B030000}"/>
    <cellStyle name="SAPBEXaggItem 2" xfId="924" xr:uid="{00000000-0005-0000-0000-00009C030000}"/>
    <cellStyle name="SAPBEXaggItemX" xfId="925" xr:uid="{00000000-0005-0000-0000-00009D030000}"/>
    <cellStyle name="SAPBEXchaText" xfId="926" xr:uid="{00000000-0005-0000-0000-00009E030000}"/>
    <cellStyle name="SAPBEXchaText 2" xfId="927" xr:uid="{00000000-0005-0000-0000-00009F030000}"/>
    <cellStyle name="SAPBEXexcBad7" xfId="928" xr:uid="{00000000-0005-0000-0000-0000A0030000}"/>
    <cellStyle name="SAPBEXexcBad7 2" xfId="929" xr:uid="{00000000-0005-0000-0000-0000A1030000}"/>
    <cellStyle name="SAPBEXexcBad8" xfId="930" xr:uid="{00000000-0005-0000-0000-0000A2030000}"/>
    <cellStyle name="SAPBEXexcBad8 2" xfId="931" xr:uid="{00000000-0005-0000-0000-0000A3030000}"/>
    <cellStyle name="SAPBEXexcBad9" xfId="932" xr:uid="{00000000-0005-0000-0000-0000A4030000}"/>
    <cellStyle name="SAPBEXexcBad9 2" xfId="933" xr:uid="{00000000-0005-0000-0000-0000A5030000}"/>
    <cellStyle name="SAPBEXexcCritical4" xfId="934" xr:uid="{00000000-0005-0000-0000-0000A6030000}"/>
    <cellStyle name="SAPBEXexcCritical4 2" xfId="935" xr:uid="{00000000-0005-0000-0000-0000A7030000}"/>
    <cellStyle name="SAPBEXexcCritical5" xfId="936" xr:uid="{00000000-0005-0000-0000-0000A8030000}"/>
    <cellStyle name="SAPBEXexcCritical5 2" xfId="937" xr:uid="{00000000-0005-0000-0000-0000A9030000}"/>
    <cellStyle name="SAPBEXexcCritical6" xfId="938" xr:uid="{00000000-0005-0000-0000-0000AA030000}"/>
    <cellStyle name="SAPBEXexcCritical6 2" xfId="939" xr:uid="{00000000-0005-0000-0000-0000AB030000}"/>
    <cellStyle name="SAPBEXexcGood1" xfId="940" xr:uid="{00000000-0005-0000-0000-0000AC030000}"/>
    <cellStyle name="SAPBEXexcGood1 2" xfId="941" xr:uid="{00000000-0005-0000-0000-0000AD030000}"/>
    <cellStyle name="SAPBEXexcGood2" xfId="942" xr:uid="{00000000-0005-0000-0000-0000AE030000}"/>
    <cellStyle name="SAPBEXexcGood2 2" xfId="943" xr:uid="{00000000-0005-0000-0000-0000AF030000}"/>
    <cellStyle name="SAPBEXexcGood3" xfId="944" xr:uid="{00000000-0005-0000-0000-0000B0030000}"/>
    <cellStyle name="SAPBEXexcGood3 2" xfId="945" xr:uid="{00000000-0005-0000-0000-0000B1030000}"/>
    <cellStyle name="SAPBEXfilterDrill" xfId="946" xr:uid="{00000000-0005-0000-0000-0000B2030000}"/>
    <cellStyle name="SAPBEXfilterDrill 2" xfId="947" xr:uid="{00000000-0005-0000-0000-0000B3030000}"/>
    <cellStyle name="SAPBEXfilterItem" xfId="948" xr:uid="{00000000-0005-0000-0000-0000B4030000}"/>
    <cellStyle name="SAPBEXfilterItem 2" xfId="949" xr:uid="{00000000-0005-0000-0000-0000B5030000}"/>
    <cellStyle name="SAPBEXfilterItem 2 2" xfId="950" xr:uid="{00000000-0005-0000-0000-0000B6030000}"/>
    <cellStyle name="SAPBEXfilterItem 2 3" xfId="951" xr:uid="{00000000-0005-0000-0000-0000B7030000}"/>
    <cellStyle name="SAPBEXfilterItem 3" xfId="952" xr:uid="{00000000-0005-0000-0000-0000B8030000}"/>
    <cellStyle name="SAPBEXfilterItem 4" xfId="953" xr:uid="{00000000-0005-0000-0000-0000B9030000}"/>
    <cellStyle name="SAPBEXfilterText" xfId="954" xr:uid="{00000000-0005-0000-0000-0000BA030000}"/>
    <cellStyle name="SAPBEXfilterText 2" xfId="955" xr:uid="{00000000-0005-0000-0000-0000BB030000}"/>
    <cellStyle name="SAPBEXfilterText 2 2" xfId="956" xr:uid="{00000000-0005-0000-0000-0000BC030000}"/>
    <cellStyle name="SAPBEXfilterText 2 3" xfId="957" xr:uid="{00000000-0005-0000-0000-0000BD030000}"/>
    <cellStyle name="SAPBEXfilterText 3" xfId="958" xr:uid="{00000000-0005-0000-0000-0000BE030000}"/>
    <cellStyle name="SAPBEXfilterText 4" xfId="959" xr:uid="{00000000-0005-0000-0000-0000BF030000}"/>
    <cellStyle name="SAPBEXformats" xfId="960" xr:uid="{00000000-0005-0000-0000-0000C0030000}"/>
    <cellStyle name="SAPBEXformats 2" xfId="961" xr:uid="{00000000-0005-0000-0000-0000C1030000}"/>
    <cellStyle name="SAPBEXheaderItem" xfId="962" xr:uid="{00000000-0005-0000-0000-0000C2030000}"/>
    <cellStyle name="SAPBEXheaderItem 2" xfId="963" xr:uid="{00000000-0005-0000-0000-0000C3030000}"/>
    <cellStyle name="SAPBEXheaderText" xfId="964" xr:uid="{00000000-0005-0000-0000-0000C4030000}"/>
    <cellStyle name="SAPBEXheaderText 2" xfId="965" xr:uid="{00000000-0005-0000-0000-0000C5030000}"/>
    <cellStyle name="SAPBEXHLevel0" xfId="966" xr:uid="{00000000-0005-0000-0000-0000C6030000}"/>
    <cellStyle name="SAPBEXHLevel0 2" xfId="967" xr:uid="{00000000-0005-0000-0000-0000C7030000}"/>
    <cellStyle name="SAPBEXHLevel0X" xfId="968" xr:uid="{00000000-0005-0000-0000-0000C8030000}"/>
    <cellStyle name="SAPBEXHLevel0X 2" xfId="969" xr:uid="{00000000-0005-0000-0000-0000C9030000}"/>
    <cellStyle name="SAPBEXHLevel0X 3" xfId="970" xr:uid="{00000000-0005-0000-0000-0000CA030000}"/>
    <cellStyle name="SAPBEXHLevel1" xfId="971" xr:uid="{00000000-0005-0000-0000-0000CB030000}"/>
    <cellStyle name="SAPBEXHLevel1 2" xfId="972" xr:uid="{00000000-0005-0000-0000-0000CC030000}"/>
    <cellStyle name="SAPBEXHLevel1X" xfId="973" xr:uid="{00000000-0005-0000-0000-0000CD030000}"/>
    <cellStyle name="SAPBEXHLevel1X 2" xfId="974" xr:uid="{00000000-0005-0000-0000-0000CE030000}"/>
    <cellStyle name="SAPBEXHLevel1X 3" xfId="975" xr:uid="{00000000-0005-0000-0000-0000CF030000}"/>
    <cellStyle name="SAPBEXHLevel2" xfId="976" xr:uid="{00000000-0005-0000-0000-0000D0030000}"/>
    <cellStyle name="SAPBEXHLevel2 2" xfId="977" xr:uid="{00000000-0005-0000-0000-0000D1030000}"/>
    <cellStyle name="SAPBEXHLevel2X" xfId="978" xr:uid="{00000000-0005-0000-0000-0000D2030000}"/>
    <cellStyle name="SAPBEXHLevel2X 2" xfId="979" xr:uid="{00000000-0005-0000-0000-0000D3030000}"/>
    <cellStyle name="SAPBEXHLevel2X 3" xfId="980" xr:uid="{00000000-0005-0000-0000-0000D4030000}"/>
    <cellStyle name="SAPBEXHLevel3" xfId="981" xr:uid="{00000000-0005-0000-0000-0000D5030000}"/>
    <cellStyle name="SAPBEXHLevel3 2" xfId="982" xr:uid="{00000000-0005-0000-0000-0000D6030000}"/>
    <cellStyle name="SAPBEXHLevel3X" xfId="983" xr:uid="{00000000-0005-0000-0000-0000D7030000}"/>
    <cellStyle name="SAPBEXHLevel3X 2" xfId="984" xr:uid="{00000000-0005-0000-0000-0000D8030000}"/>
    <cellStyle name="SAPBEXHLevel3X 3" xfId="985" xr:uid="{00000000-0005-0000-0000-0000D9030000}"/>
    <cellStyle name="SAPBEXinputData" xfId="986" xr:uid="{00000000-0005-0000-0000-0000DA030000}"/>
    <cellStyle name="SAPBEXinputData 2" xfId="987" xr:uid="{00000000-0005-0000-0000-0000DB030000}"/>
    <cellStyle name="SAPBEXinputData 3" xfId="988" xr:uid="{00000000-0005-0000-0000-0000DC030000}"/>
    <cellStyle name="SAPBEXItemHeader" xfId="989" xr:uid="{00000000-0005-0000-0000-0000DD030000}"/>
    <cellStyle name="SAPBEXresData" xfId="990" xr:uid="{00000000-0005-0000-0000-0000DE030000}"/>
    <cellStyle name="SAPBEXresDataEmph" xfId="991" xr:uid="{00000000-0005-0000-0000-0000DF030000}"/>
    <cellStyle name="SAPBEXresItem" xfId="992" xr:uid="{00000000-0005-0000-0000-0000E0030000}"/>
    <cellStyle name="SAPBEXresItemX" xfId="993" xr:uid="{00000000-0005-0000-0000-0000E1030000}"/>
    <cellStyle name="SAPBEXstdData" xfId="994" xr:uid="{00000000-0005-0000-0000-0000E2030000}"/>
    <cellStyle name="SAPBEXstdData 2" xfId="995" xr:uid="{00000000-0005-0000-0000-0000E3030000}"/>
    <cellStyle name="SAPBEXstdDataEmph" xfId="996" xr:uid="{00000000-0005-0000-0000-0000E4030000}"/>
    <cellStyle name="SAPBEXstdItem" xfId="997" xr:uid="{00000000-0005-0000-0000-0000E5030000}"/>
    <cellStyle name="SAPBEXstdItem 2" xfId="998" xr:uid="{00000000-0005-0000-0000-0000E6030000}"/>
    <cellStyle name="SAPBEXstdItemX" xfId="999" xr:uid="{00000000-0005-0000-0000-0000E7030000}"/>
    <cellStyle name="SAPBEXtitle" xfId="1000" xr:uid="{00000000-0005-0000-0000-0000E8030000}"/>
    <cellStyle name="SAPBEXunassignedItem" xfId="1001" xr:uid="{00000000-0005-0000-0000-0000E9030000}"/>
    <cellStyle name="SAPBEXunassignedItem 2" xfId="1002" xr:uid="{00000000-0005-0000-0000-0000EA030000}"/>
    <cellStyle name="SAPBEXundefined" xfId="1003" xr:uid="{00000000-0005-0000-0000-0000EB030000}"/>
    <cellStyle name="Sheet Title" xfId="1004" xr:uid="{00000000-0005-0000-0000-0000EC030000}"/>
    <cellStyle name="STYL1 - Style1" xfId="1005" xr:uid="{00000000-0005-0000-0000-0000ED030000}"/>
    <cellStyle name="STYL1 - Style1 2" xfId="1006" xr:uid="{00000000-0005-0000-0000-0000EE030000}"/>
    <cellStyle name="STYL1 - Style1 3" xfId="1007" xr:uid="{00000000-0005-0000-0000-0000EF030000}"/>
    <cellStyle name="Style 1" xfId="1008" xr:uid="{00000000-0005-0000-0000-0000F0030000}"/>
    <cellStyle name="Table Heading" xfId="1009" xr:uid="{00000000-0005-0000-0000-0000F1030000}"/>
    <cellStyle name="Total 2" xfId="1010" xr:uid="{00000000-0005-0000-0000-0000F2030000}"/>
    <cellStyle name="Total 2 2" xfId="1011" xr:uid="{00000000-0005-0000-0000-0000F3030000}"/>
    <cellStyle name="Total 3" xfId="1012" xr:uid="{00000000-0005-0000-0000-0000F4030000}"/>
    <cellStyle name="Total 3 2" xfId="1013" xr:uid="{00000000-0005-0000-0000-0000F5030000}"/>
    <cellStyle name="Total 4" xfId="1014" xr:uid="{00000000-0005-0000-0000-0000F6030000}"/>
    <cellStyle name="Total 4 2" xfId="1015" xr:uid="{00000000-0005-0000-0000-0000F7030000}"/>
    <cellStyle name="Total 5" xfId="1016" xr:uid="{00000000-0005-0000-0000-0000F8030000}"/>
    <cellStyle name="Total 5 2" xfId="1017" xr:uid="{00000000-0005-0000-0000-0000F9030000}"/>
    <cellStyle name="Total 6" xfId="1018" xr:uid="{00000000-0005-0000-0000-0000FA030000}"/>
    <cellStyle name="Total 6 2" xfId="1019" xr:uid="{00000000-0005-0000-0000-0000FB030000}"/>
    <cellStyle name="Total 7" xfId="1020" xr:uid="{00000000-0005-0000-0000-0000FC030000}"/>
    <cellStyle name="Total 7 2" xfId="1021" xr:uid="{00000000-0005-0000-0000-0000FD030000}"/>
    <cellStyle name="Total 8" xfId="1022" xr:uid="{00000000-0005-0000-0000-0000FE030000}"/>
    <cellStyle name="Total 8 2" xfId="1023" xr:uid="{00000000-0005-0000-0000-0000FF030000}"/>
    <cellStyle name="Total 9" xfId="1024" xr:uid="{00000000-0005-0000-0000-000000040000}"/>
    <cellStyle name="Total 9 2" xfId="1025" xr:uid="{00000000-0005-0000-0000-000001040000}"/>
    <cellStyle name="Warning Text 2" xfId="1026" xr:uid="{00000000-0005-0000-0000-000002040000}"/>
    <cellStyle name="Warning Text 3" xfId="1027" xr:uid="{00000000-0005-0000-0000-000003040000}"/>
    <cellStyle name="Warning Text 4" xfId="1028" xr:uid="{00000000-0005-0000-0000-000004040000}"/>
    <cellStyle name="Warning Text 5" xfId="1029" xr:uid="{00000000-0005-0000-0000-000005040000}"/>
    <cellStyle name="Warning Text 6" xfId="1030" xr:uid="{00000000-0005-0000-0000-000006040000}"/>
    <cellStyle name="Warning Text 7" xfId="1031" xr:uid="{00000000-0005-0000-0000-000007040000}"/>
    <cellStyle name="Warning Text 8" xfId="1032" xr:uid="{00000000-0005-0000-0000-000008040000}"/>
    <cellStyle name="Warning Text 9" xfId="1033" xr:uid="{00000000-0005-0000-0000-000009040000}"/>
    <cellStyle name="Обычный_FAS_primary docs_MM_SD" xfId="1034" xr:uid="{00000000-0005-0000-0000-00000A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2"/>
  <sheetViews>
    <sheetView showGridLines="0" tabSelected="1" view="pageBreakPreview" topLeftCell="A73" zoomScaleSheetLayoutView="100" workbookViewId="0">
      <selection activeCell="E94" sqref="E94"/>
    </sheetView>
  </sheetViews>
  <sheetFormatPr defaultRowHeight="12.75"/>
  <cols>
    <col min="1" max="1" width="10.5703125" style="30" customWidth="1"/>
    <col min="2" max="2" width="3.140625" style="31" customWidth="1"/>
    <col min="3" max="3" width="2.7109375" style="31" customWidth="1"/>
    <col min="4" max="4" width="59.7109375" style="31" customWidth="1"/>
    <col min="5" max="5" width="8.5703125" style="29" customWidth="1"/>
    <col min="6" max="6" width="11.85546875" style="125" customWidth="1"/>
    <col min="7" max="7" width="12.85546875" style="125" customWidth="1"/>
    <col min="8" max="8" width="12.7109375" style="30" bestFit="1" customWidth="1"/>
    <col min="9" max="16384" width="9.140625" style="30"/>
  </cols>
  <sheetData>
    <row r="1" spans="1:7">
      <c r="A1" s="122"/>
      <c r="B1" s="123"/>
      <c r="C1" s="123"/>
      <c r="D1" s="123"/>
      <c r="E1" s="124"/>
      <c r="F1" s="122"/>
      <c r="G1" s="122"/>
    </row>
    <row r="2" spans="1:7">
      <c r="A2" s="125"/>
      <c r="B2" s="1"/>
      <c r="C2" s="1"/>
      <c r="D2" s="1"/>
      <c r="E2" s="169" t="s">
        <v>58</v>
      </c>
      <c r="F2" s="170"/>
      <c r="G2" s="170"/>
    </row>
    <row r="3" spans="1:7">
      <c r="A3" s="125"/>
      <c r="B3" s="1"/>
      <c r="C3" s="1"/>
      <c r="D3" s="1"/>
      <c r="E3" s="171" t="s">
        <v>57</v>
      </c>
      <c r="F3" s="172"/>
      <c r="G3" s="172"/>
    </row>
    <row r="4" spans="1:7">
      <c r="A4" s="125"/>
      <c r="B4" s="1"/>
      <c r="C4" s="1"/>
      <c r="D4" s="1"/>
      <c r="E4" s="123"/>
    </row>
    <row r="5" spans="1:7">
      <c r="A5" s="178" t="s">
        <v>144</v>
      </c>
      <c r="B5" s="179"/>
      <c r="C5" s="179"/>
      <c r="D5" s="179"/>
      <c r="E5" s="179"/>
      <c r="F5" s="177"/>
      <c r="G5" s="177"/>
    </row>
    <row r="6" spans="1:7">
      <c r="A6" s="180"/>
      <c r="B6" s="180"/>
      <c r="C6" s="180"/>
      <c r="D6" s="180"/>
      <c r="E6" s="180"/>
      <c r="F6" s="180"/>
      <c r="G6" s="180"/>
    </row>
    <row r="7" spans="1:7" ht="15.75">
      <c r="A7" s="173" t="s">
        <v>217</v>
      </c>
      <c r="B7" s="174"/>
      <c r="C7" s="174"/>
      <c r="D7" s="174"/>
      <c r="E7" s="174"/>
      <c r="F7" s="175"/>
      <c r="G7" s="175"/>
    </row>
    <row r="8" spans="1:7">
      <c r="A8" s="153" t="s">
        <v>183</v>
      </c>
      <c r="B8" s="176"/>
      <c r="C8" s="176"/>
      <c r="D8" s="176"/>
      <c r="E8" s="176"/>
      <c r="F8" s="177"/>
      <c r="G8" s="177"/>
    </row>
    <row r="9" spans="1:7" ht="12.75" customHeight="1">
      <c r="A9" s="153" t="s">
        <v>218</v>
      </c>
      <c r="B9" s="176"/>
      <c r="C9" s="176"/>
      <c r="D9" s="176"/>
      <c r="E9" s="176"/>
      <c r="F9" s="177"/>
      <c r="G9" s="177"/>
    </row>
    <row r="10" spans="1:7">
      <c r="A10" s="153" t="s">
        <v>184</v>
      </c>
      <c r="B10" s="176"/>
      <c r="C10" s="176"/>
      <c r="D10" s="176"/>
      <c r="E10" s="176"/>
      <c r="F10" s="177"/>
      <c r="G10" s="177"/>
    </row>
    <row r="11" spans="1:7">
      <c r="A11" s="177"/>
      <c r="B11" s="177"/>
      <c r="C11" s="177"/>
      <c r="D11" s="177"/>
      <c r="E11" s="177"/>
      <c r="F11" s="177"/>
      <c r="G11" s="177"/>
    </row>
    <row r="12" spans="1:7">
      <c r="A12" s="188"/>
      <c r="B12" s="177"/>
      <c r="C12" s="177"/>
      <c r="D12" s="177"/>
      <c r="E12" s="177"/>
    </row>
    <row r="13" spans="1:7">
      <c r="A13" s="178" t="s">
        <v>60</v>
      </c>
      <c r="B13" s="179"/>
      <c r="C13" s="179"/>
      <c r="D13" s="179"/>
      <c r="E13" s="179"/>
      <c r="F13" s="189"/>
      <c r="G13" s="189"/>
    </row>
    <row r="14" spans="1:7">
      <c r="A14" s="178" t="s">
        <v>226</v>
      </c>
      <c r="B14" s="179"/>
      <c r="C14" s="179"/>
      <c r="D14" s="179"/>
      <c r="E14" s="179"/>
      <c r="F14" s="189"/>
      <c r="G14" s="189"/>
    </row>
    <row r="15" spans="1:7">
      <c r="A15" s="126"/>
      <c r="B15" s="127"/>
      <c r="C15" s="127"/>
      <c r="D15" s="127"/>
      <c r="E15" s="127"/>
      <c r="F15" s="128"/>
      <c r="G15" s="128"/>
    </row>
    <row r="16" spans="1:7" s="125" customFormat="1">
      <c r="A16" s="153" t="s">
        <v>227</v>
      </c>
      <c r="B16" s="154"/>
      <c r="C16" s="154"/>
      <c r="D16" s="154"/>
      <c r="E16" s="154"/>
      <c r="F16" s="155"/>
      <c r="G16" s="155"/>
    </row>
    <row r="17" spans="1:7">
      <c r="A17" s="153" t="s">
        <v>61</v>
      </c>
      <c r="B17" s="153"/>
      <c r="C17" s="153"/>
      <c r="D17" s="153"/>
      <c r="E17" s="153"/>
      <c r="F17" s="155"/>
      <c r="G17" s="155"/>
    </row>
    <row r="18" spans="1:7" ht="12.75" customHeight="1">
      <c r="A18" s="32"/>
      <c r="B18" s="33"/>
      <c r="C18" s="33"/>
      <c r="D18" s="157" t="s">
        <v>224</v>
      </c>
      <c r="E18" s="157"/>
      <c r="F18" s="157"/>
      <c r="G18" s="157"/>
    </row>
    <row r="19" spans="1:7" ht="67.5" customHeight="1">
      <c r="A19" s="2" t="s">
        <v>56</v>
      </c>
      <c r="B19" s="183" t="s">
        <v>62</v>
      </c>
      <c r="C19" s="184"/>
      <c r="D19" s="185"/>
      <c r="E19" s="34" t="s">
        <v>63</v>
      </c>
      <c r="F19" s="2" t="s">
        <v>64</v>
      </c>
      <c r="G19" s="2" t="s">
        <v>65</v>
      </c>
    </row>
    <row r="20" spans="1:7" s="31" customFormat="1" ht="12.75" customHeight="1">
      <c r="A20" s="35" t="s">
        <v>66</v>
      </c>
      <c r="B20" s="36" t="s">
        <v>67</v>
      </c>
      <c r="C20" s="37"/>
      <c r="D20" s="38"/>
      <c r="E20" s="5"/>
      <c r="F20" s="134">
        <f>SUM(F27)</f>
        <v>530263.46</v>
      </c>
      <c r="G20" s="134">
        <f>SUM(G27)</f>
        <v>539960.63</v>
      </c>
    </row>
    <row r="21" spans="1:7" s="31" customFormat="1" ht="12.75" customHeight="1">
      <c r="A21" s="40" t="s">
        <v>68</v>
      </c>
      <c r="B21" s="41" t="s">
        <v>69</v>
      </c>
      <c r="C21" s="42"/>
      <c r="D21" s="43"/>
      <c r="E21" s="5"/>
      <c r="F21" s="135"/>
      <c r="G21" s="135"/>
    </row>
    <row r="22" spans="1:7" s="31" customFormat="1" ht="12.75" customHeight="1">
      <c r="A22" s="8" t="s">
        <v>79</v>
      </c>
      <c r="B22" s="9"/>
      <c r="C22" s="25" t="s">
        <v>145</v>
      </c>
      <c r="D22" s="44"/>
      <c r="E22" s="113"/>
      <c r="F22" s="135"/>
      <c r="G22" s="135"/>
    </row>
    <row r="23" spans="1:7" s="31" customFormat="1" ht="12.75" customHeight="1">
      <c r="A23" s="8" t="s">
        <v>80</v>
      </c>
      <c r="B23" s="9"/>
      <c r="C23" s="25" t="s">
        <v>146</v>
      </c>
      <c r="D23" s="26"/>
      <c r="E23" s="114"/>
      <c r="F23" s="135"/>
      <c r="G23" s="135"/>
    </row>
    <row r="24" spans="1:7" s="31" customFormat="1" ht="12.75" customHeight="1">
      <c r="A24" s="8" t="s">
        <v>112</v>
      </c>
      <c r="B24" s="9"/>
      <c r="C24" s="25" t="s">
        <v>147</v>
      </c>
      <c r="D24" s="26"/>
      <c r="E24" s="114"/>
      <c r="F24" s="135"/>
      <c r="G24" s="135"/>
    </row>
    <row r="25" spans="1:7" s="31" customFormat="1" ht="12.75" customHeight="1">
      <c r="A25" s="8" t="s">
        <v>148</v>
      </c>
      <c r="B25" s="9"/>
      <c r="C25" s="25" t="s">
        <v>149</v>
      </c>
      <c r="D25" s="26"/>
      <c r="E25" s="17"/>
      <c r="F25" s="135"/>
      <c r="G25" s="135"/>
    </row>
    <row r="26" spans="1:7" s="31" customFormat="1" ht="12.75" customHeight="1">
      <c r="A26" s="46" t="s">
        <v>150</v>
      </c>
      <c r="B26" s="9"/>
      <c r="C26" s="47" t="s">
        <v>151</v>
      </c>
      <c r="D26" s="44"/>
      <c r="E26" s="17"/>
      <c r="F26" s="135"/>
      <c r="G26" s="135"/>
    </row>
    <row r="27" spans="1:7" s="31" customFormat="1" ht="12.75" customHeight="1">
      <c r="A27" s="48" t="s">
        <v>70</v>
      </c>
      <c r="B27" s="49" t="s">
        <v>71</v>
      </c>
      <c r="C27" s="50"/>
      <c r="D27" s="51"/>
      <c r="E27" s="17">
        <v>1</v>
      </c>
      <c r="F27" s="136">
        <f>SUM(F28:F39)</f>
        <v>530263.46</v>
      </c>
      <c r="G27" s="136">
        <f>SUM(G28:G39)</f>
        <v>539960.63</v>
      </c>
    </row>
    <row r="28" spans="1:7" s="31" customFormat="1" ht="12.75" customHeight="1">
      <c r="A28" s="8" t="s">
        <v>115</v>
      </c>
      <c r="B28" s="9"/>
      <c r="C28" s="25" t="s">
        <v>152</v>
      </c>
      <c r="D28" s="26"/>
      <c r="E28" s="114"/>
      <c r="F28" s="135"/>
      <c r="G28" s="135"/>
    </row>
    <row r="29" spans="1:7" s="31" customFormat="1" ht="12.75" customHeight="1">
      <c r="A29" s="8" t="s">
        <v>117</v>
      </c>
      <c r="B29" s="9"/>
      <c r="C29" s="25" t="s">
        <v>153</v>
      </c>
      <c r="D29" s="26"/>
      <c r="E29" s="114"/>
      <c r="F29" s="136">
        <v>477765.11</v>
      </c>
      <c r="G29" s="136">
        <v>484170.86</v>
      </c>
    </row>
    <row r="30" spans="1:7" s="31" customFormat="1" ht="12.75" customHeight="1">
      <c r="A30" s="8" t="s">
        <v>119</v>
      </c>
      <c r="B30" s="9"/>
      <c r="C30" s="25" t="s">
        <v>154</v>
      </c>
      <c r="D30" s="26"/>
      <c r="E30" s="114"/>
      <c r="F30" s="135"/>
      <c r="G30" s="135"/>
    </row>
    <row r="31" spans="1:7" s="31" customFormat="1" ht="12.75" customHeight="1">
      <c r="A31" s="8" t="s">
        <v>121</v>
      </c>
      <c r="B31" s="9"/>
      <c r="C31" s="25" t="s">
        <v>155</v>
      </c>
      <c r="D31" s="26"/>
      <c r="E31" s="114"/>
      <c r="F31" s="135"/>
      <c r="G31" s="135"/>
    </row>
    <row r="32" spans="1:7" s="31" customFormat="1" ht="12.75" customHeight="1">
      <c r="A32" s="8" t="s">
        <v>123</v>
      </c>
      <c r="B32" s="9"/>
      <c r="C32" s="25" t="s">
        <v>156</v>
      </c>
      <c r="D32" s="26"/>
      <c r="E32" s="114"/>
      <c r="F32" s="136">
        <v>7919.76</v>
      </c>
      <c r="G32" s="136">
        <v>8906.9699999999993</v>
      </c>
    </row>
    <row r="33" spans="1:7" s="31" customFormat="1" ht="12.75" customHeight="1">
      <c r="A33" s="8" t="s">
        <v>125</v>
      </c>
      <c r="B33" s="9"/>
      <c r="C33" s="25" t="s">
        <v>157</v>
      </c>
      <c r="D33" s="26"/>
      <c r="E33" s="114"/>
      <c r="F33" s="135"/>
      <c r="G33" s="135"/>
    </row>
    <row r="34" spans="1:7" s="31" customFormat="1" ht="12.75" customHeight="1">
      <c r="A34" s="8" t="s">
        <v>127</v>
      </c>
      <c r="B34" s="9"/>
      <c r="C34" s="25" t="s">
        <v>158</v>
      </c>
      <c r="D34" s="26"/>
      <c r="E34" s="114"/>
      <c r="F34" s="135"/>
      <c r="G34" s="135"/>
    </row>
    <row r="35" spans="1:7" s="31" customFormat="1" ht="12.75" customHeight="1">
      <c r="A35" s="8" t="s">
        <v>129</v>
      </c>
      <c r="B35" s="9"/>
      <c r="C35" s="25" t="s">
        <v>159</v>
      </c>
      <c r="D35" s="26"/>
      <c r="E35" s="114"/>
      <c r="F35" s="136"/>
      <c r="G35" s="136"/>
    </row>
    <row r="36" spans="1:7" s="31" customFormat="1" ht="12.75" customHeight="1">
      <c r="A36" s="8" t="s">
        <v>160</v>
      </c>
      <c r="B36" s="18"/>
      <c r="C36" s="20" t="s">
        <v>185</v>
      </c>
      <c r="D36" s="10"/>
      <c r="E36" s="114"/>
      <c r="F36" s="135">
        <v>44578.59</v>
      </c>
      <c r="G36" s="135">
        <v>46882.8</v>
      </c>
    </row>
    <row r="37" spans="1:7" s="31" customFormat="1" ht="12.75" customHeight="1">
      <c r="A37" s="8" t="s">
        <v>132</v>
      </c>
      <c r="B37" s="9"/>
      <c r="C37" s="25" t="s">
        <v>161</v>
      </c>
      <c r="D37" s="26"/>
      <c r="E37" s="17"/>
      <c r="F37" s="135"/>
      <c r="G37" s="135"/>
    </row>
    <row r="38" spans="1:7" s="31" customFormat="1" ht="12.75" customHeight="1">
      <c r="A38" s="40" t="s">
        <v>72</v>
      </c>
      <c r="B38" s="52" t="s">
        <v>73</v>
      </c>
      <c r="C38" s="52"/>
      <c r="D38" s="11"/>
      <c r="E38" s="17"/>
      <c r="F38" s="135"/>
      <c r="G38" s="135"/>
    </row>
    <row r="39" spans="1:7" s="28" customFormat="1" ht="12.75" customHeight="1">
      <c r="A39" s="6" t="s">
        <v>74</v>
      </c>
      <c r="B39" s="7" t="s">
        <v>162</v>
      </c>
      <c r="C39" s="7"/>
      <c r="D39" s="17"/>
      <c r="E39" s="53"/>
      <c r="F39" s="135"/>
      <c r="G39" s="135"/>
    </row>
    <row r="40" spans="1:7" s="31" customFormat="1" ht="12.75" customHeight="1">
      <c r="A40" s="35" t="s">
        <v>75</v>
      </c>
      <c r="B40" s="36" t="s">
        <v>163</v>
      </c>
      <c r="C40" s="37"/>
      <c r="D40" s="38"/>
      <c r="E40" s="114"/>
      <c r="F40" s="135"/>
      <c r="G40" s="135"/>
    </row>
    <row r="41" spans="1:7" s="31" customFormat="1" ht="12.75" customHeight="1">
      <c r="A41" s="2" t="s">
        <v>76</v>
      </c>
      <c r="B41" s="3" t="s">
        <v>77</v>
      </c>
      <c r="C41" s="54"/>
      <c r="D41" s="4"/>
      <c r="E41" s="130"/>
      <c r="F41" s="137">
        <f>SUM(F42+F48+F49+F57)</f>
        <v>62567.86</v>
      </c>
      <c r="G41" s="137">
        <f>SUM(G42+G48+G49+G57)</f>
        <v>52156.45</v>
      </c>
    </row>
    <row r="42" spans="1:7" s="31" customFormat="1" ht="12.75" customHeight="1">
      <c r="A42" s="6" t="s">
        <v>68</v>
      </c>
      <c r="B42" s="12" t="s">
        <v>78</v>
      </c>
      <c r="C42" s="15"/>
      <c r="D42" s="13"/>
      <c r="E42" s="17">
        <v>2</v>
      </c>
      <c r="F42" s="136">
        <f>SUM(F43:F47)</f>
        <v>1160.45</v>
      </c>
      <c r="G42" s="136"/>
    </row>
    <row r="43" spans="1:7" s="31" customFormat="1" ht="12.75" customHeight="1">
      <c r="A43" s="14" t="s">
        <v>79</v>
      </c>
      <c r="B43" s="18"/>
      <c r="C43" s="20" t="s">
        <v>164</v>
      </c>
      <c r="D43" s="10"/>
      <c r="E43" s="114"/>
      <c r="F43" s="135"/>
      <c r="G43" s="135"/>
    </row>
    <row r="44" spans="1:7" s="31" customFormat="1" ht="12.75" customHeight="1">
      <c r="A44" s="14" t="s">
        <v>80</v>
      </c>
      <c r="B44" s="18"/>
      <c r="C44" s="20" t="s">
        <v>165</v>
      </c>
      <c r="D44" s="10"/>
      <c r="E44" s="114"/>
      <c r="F44" s="136">
        <v>1160.45</v>
      </c>
      <c r="G44" s="136"/>
    </row>
    <row r="45" spans="1:7" s="31" customFormat="1">
      <c r="A45" s="14" t="s">
        <v>112</v>
      </c>
      <c r="B45" s="18"/>
      <c r="C45" s="20" t="s">
        <v>166</v>
      </c>
      <c r="D45" s="10"/>
      <c r="E45" s="114"/>
      <c r="F45" s="135"/>
      <c r="G45" s="135"/>
    </row>
    <row r="46" spans="1:7" s="31" customFormat="1">
      <c r="A46" s="14" t="s">
        <v>148</v>
      </c>
      <c r="B46" s="18"/>
      <c r="C46" s="20" t="s">
        <v>167</v>
      </c>
      <c r="D46" s="10"/>
      <c r="E46" s="114"/>
      <c r="F46" s="135"/>
      <c r="G46" s="135"/>
    </row>
    <row r="47" spans="1:7" s="31" customFormat="1" ht="12.75" customHeight="1">
      <c r="A47" s="14" t="s">
        <v>150</v>
      </c>
      <c r="B47" s="54"/>
      <c r="C47" s="161" t="s">
        <v>81</v>
      </c>
      <c r="D47" s="162"/>
      <c r="E47" s="114"/>
      <c r="F47" s="135"/>
      <c r="G47" s="135"/>
    </row>
    <row r="48" spans="1:7" s="31" customFormat="1" ht="12.75" customHeight="1">
      <c r="A48" s="6" t="s">
        <v>70</v>
      </c>
      <c r="B48" s="21" t="s">
        <v>82</v>
      </c>
      <c r="C48" s="55"/>
      <c r="D48" s="22"/>
      <c r="E48" s="17"/>
      <c r="F48" s="136"/>
      <c r="G48" s="136">
        <v>30.78</v>
      </c>
    </row>
    <row r="49" spans="1:8" s="31" customFormat="1" ht="12.75" customHeight="1">
      <c r="A49" s="6" t="s">
        <v>72</v>
      </c>
      <c r="B49" s="12" t="s">
        <v>83</v>
      </c>
      <c r="C49" s="15"/>
      <c r="D49" s="13"/>
      <c r="E49" s="17"/>
      <c r="F49" s="138">
        <f>SUM(F50:F55)</f>
        <v>46464.14</v>
      </c>
      <c r="G49" s="138">
        <f>SUM(G50:G55)</f>
        <v>43375.65</v>
      </c>
    </row>
    <row r="50" spans="1:8" s="31" customFormat="1" ht="12.75" customHeight="1">
      <c r="A50" s="14" t="s">
        <v>84</v>
      </c>
      <c r="B50" s="15"/>
      <c r="C50" s="56" t="s">
        <v>85</v>
      </c>
      <c r="D50" s="16"/>
      <c r="E50" s="17"/>
      <c r="F50" s="135"/>
      <c r="G50" s="135"/>
    </row>
    <row r="51" spans="1:8" s="31" customFormat="1" ht="12.75" customHeight="1">
      <c r="A51" s="57" t="s">
        <v>86</v>
      </c>
      <c r="B51" s="18"/>
      <c r="C51" s="20" t="s">
        <v>87</v>
      </c>
      <c r="D51" s="58"/>
      <c r="E51" s="59"/>
      <c r="F51" s="139"/>
      <c r="G51" s="139"/>
    </row>
    <row r="52" spans="1:8" s="31" customFormat="1" ht="12.75" customHeight="1">
      <c r="A52" s="14" t="s">
        <v>88</v>
      </c>
      <c r="B52" s="18"/>
      <c r="C52" s="20" t="s">
        <v>89</v>
      </c>
      <c r="D52" s="10"/>
      <c r="E52" s="115"/>
      <c r="F52" s="135">
        <v>476.99</v>
      </c>
      <c r="G52" s="135"/>
    </row>
    <row r="53" spans="1:8" s="31" customFormat="1" ht="12.75" customHeight="1">
      <c r="A53" s="14" t="s">
        <v>90</v>
      </c>
      <c r="B53" s="18"/>
      <c r="C53" s="161" t="s">
        <v>91</v>
      </c>
      <c r="D53" s="162"/>
      <c r="E53" s="115">
        <v>3</v>
      </c>
      <c r="F53" s="136">
        <v>8100.19</v>
      </c>
      <c r="G53" s="136">
        <v>3910.98</v>
      </c>
    </row>
    <row r="54" spans="1:8" s="31" customFormat="1" ht="12.75" customHeight="1">
      <c r="A54" s="14" t="s">
        <v>92</v>
      </c>
      <c r="B54" s="18"/>
      <c r="C54" s="20" t="s">
        <v>93</v>
      </c>
      <c r="D54" s="10"/>
      <c r="E54" s="115">
        <v>4</v>
      </c>
      <c r="F54" s="136">
        <v>37886.959999999999</v>
      </c>
      <c r="G54" s="136">
        <v>39365.839999999997</v>
      </c>
      <c r="H54" s="129"/>
    </row>
    <row r="55" spans="1:8" s="31" customFormat="1" ht="12.75" customHeight="1">
      <c r="A55" s="14" t="s">
        <v>94</v>
      </c>
      <c r="B55" s="18"/>
      <c r="C55" s="20" t="s">
        <v>95</v>
      </c>
      <c r="D55" s="10"/>
      <c r="E55" s="17"/>
      <c r="F55" s="136"/>
      <c r="G55" s="135">
        <v>98.83</v>
      </c>
    </row>
    <row r="56" spans="1:8" s="31" customFormat="1" ht="12.75" customHeight="1">
      <c r="A56" s="6" t="s">
        <v>74</v>
      </c>
      <c r="B56" s="7" t="s">
        <v>96</v>
      </c>
      <c r="C56" s="7"/>
      <c r="D56" s="17"/>
      <c r="E56" s="115"/>
      <c r="F56" s="135"/>
      <c r="G56" s="135"/>
      <c r="H56" s="129"/>
    </row>
    <row r="57" spans="1:8" s="31" customFormat="1" ht="12.75" customHeight="1">
      <c r="A57" s="6" t="s">
        <v>97</v>
      </c>
      <c r="B57" s="7" t="s">
        <v>98</v>
      </c>
      <c r="C57" s="7"/>
      <c r="D57" s="17"/>
      <c r="E57" s="17">
        <v>5</v>
      </c>
      <c r="F57" s="136">
        <v>14943.27</v>
      </c>
      <c r="G57" s="136">
        <v>8750.02</v>
      </c>
    </row>
    <row r="58" spans="1:8" s="31" customFormat="1" ht="21" customHeight="1">
      <c r="A58" s="40"/>
      <c r="B58" s="49" t="s">
        <v>99</v>
      </c>
      <c r="C58" s="50"/>
      <c r="D58" s="51"/>
      <c r="E58" s="17"/>
      <c r="F58" s="134">
        <f>SUM(F20+F40+F41)</f>
        <v>592831.31999999995</v>
      </c>
      <c r="G58" s="134">
        <f>SUM(G20+G40+G41)</f>
        <v>592117.07999999996</v>
      </c>
    </row>
    <row r="59" spans="1:8" s="31" customFormat="1" ht="12.75" customHeight="1">
      <c r="A59" s="35" t="s">
        <v>100</v>
      </c>
      <c r="B59" s="36" t="s">
        <v>101</v>
      </c>
      <c r="C59" s="36"/>
      <c r="D59" s="61"/>
      <c r="E59" s="17">
        <v>6</v>
      </c>
      <c r="F59" s="134">
        <f>SUM(F60+F61+F62+F63)</f>
        <v>544128.41000000015</v>
      </c>
      <c r="G59" s="148">
        <f>SUM(G60+G61+G62+G63)</f>
        <v>542370.7300000001</v>
      </c>
      <c r="H59" s="149"/>
    </row>
    <row r="60" spans="1:8" s="31" customFormat="1" ht="12.75" customHeight="1">
      <c r="A60" s="40" t="s">
        <v>68</v>
      </c>
      <c r="B60" s="52" t="s">
        <v>102</v>
      </c>
      <c r="C60" s="52"/>
      <c r="D60" s="11"/>
      <c r="E60" s="17"/>
      <c r="F60" s="135">
        <v>80.649999999994179</v>
      </c>
      <c r="G60" s="135"/>
    </row>
    <row r="61" spans="1:8" s="31" customFormat="1" ht="12.75" customHeight="1">
      <c r="A61" s="48" t="s">
        <v>70</v>
      </c>
      <c r="B61" s="49" t="s">
        <v>103</v>
      </c>
      <c r="C61" s="50"/>
      <c r="D61" s="51"/>
      <c r="E61" s="116"/>
      <c r="F61" s="136">
        <v>529477.38000000012</v>
      </c>
      <c r="G61" s="136">
        <v>537334.78</v>
      </c>
    </row>
    <row r="62" spans="1:8" s="31" customFormat="1" ht="12.75" customHeight="1">
      <c r="A62" s="40" t="s">
        <v>72</v>
      </c>
      <c r="B62" s="163" t="s">
        <v>104</v>
      </c>
      <c r="C62" s="164"/>
      <c r="D62" s="165"/>
      <c r="E62" s="17"/>
      <c r="F62" s="136">
        <v>8495.1400000000012</v>
      </c>
      <c r="G62" s="136">
        <v>2792.8</v>
      </c>
    </row>
    <row r="63" spans="1:8" s="31" customFormat="1" ht="12.75" customHeight="1">
      <c r="A63" s="40" t="s">
        <v>105</v>
      </c>
      <c r="B63" s="52" t="s">
        <v>106</v>
      </c>
      <c r="C63" s="9"/>
      <c r="D63" s="39"/>
      <c r="E63" s="17"/>
      <c r="F63" s="136">
        <v>6075.24</v>
      </c>
      <c r="G63" s="136">
        <v>2243.15</v>
      </c>
    </row>
    <row r="64" spans="1:8" s="31" customFormat="1" ht="12.75" customHeight="1">
      <c r="A64" s="35" t="s">
        <v>107</v>
      </c>
      <c r="B64" s="36" t="s">
        <v>108</v>
      </c>
      <c r="C64" s="37"/>
      <c r="D64" s="38"/>
      <c r="E64" s="17"/>
      <c r="F64" s="134">
        <f>SUM(F69)</f>
        <v>41128</v>
      </c>
      <c r="G64" s="134">
        <f>SUM(G69)</f>
        <v>42318.97</v>
      </c>
    </row>
    <row r="65" spans="1:7" s="31" customFormat="1" ht="12.75" customHeight="1">
      <c r="A65" s="40" t="s">
        <v>68</v>
      </c>
      <c r="B65" s="41" t="s">
        <v>109</v>
      </c>
      <c r="C65" s="62"/>
      <c r="D65" s="63"/>
      <c r="E65" s="17"/>
      <c r="F65" s="135"/>
      <c r="G65" s="135"/>
    </row>
    <row r="66" spans="1:7" s="31" customFormat="1">
      <c r="A66" s="8" t="s">
        <v>79</v>
      </c>
      <c r="B66" s="64"/>
      <c r="C66" s="25" t="s">
        <v>110</v>
      </c>
      <c r="D66" s="65"/>
      <c r="E66" s="115"/>
      <c r="F66" s="135"/>
      <c r="G66" s="135"/>
    </row>
    <row r="67" spans="1:7" s="31" customFormat="1" ht="12.75" customHeight="1">
      <c r="A67" s="8" t="s">
        <v>80</v>
      </c>
      <c r="B67" s="9"/>
      <c r="C67" s="25" t="s">
        <v>111</v>
      </c>
      <c r="D67" s="26"/>
      <c r="E67" s="11"/>
      <c r="F67" s="135"/>
      <c r="G67" s="135"/>
    </row>
    <row r="68" spans="1:7" s="31" customFormat="1" ht="12.75" customHeight="1">
      <c r="A68" s="8" t="s">
        <v>168</v>
      </c>
      <c r="B68" s="9"/>
      <c r="C68" s="25" t="s">
        <v>113</v>
      </c>
      <c r="D68" s="26"/>
      <c r="E68" s="66"/>
      <c r="F68" s="135"/>
      <c r="G68" s="135"/>
    </row>
    <row r="69" spans="1:7" s="1" customFormat="1" ht="12.75" customHeight="1">
      <c r="A69" s="6" t="s">
        <v>70</v>
      </c>
      <c r="B69" s="23" t="s">
        <v>114</v>
      </c>
      <c r="C69" s="67"/>
      <c r="D69" s="24"/>
      <c r="E69" s="17"/>
      <c r="F69" s="136">
        <f>SUM(F70:F83)</f>
        <v>41128</v>
      </c>
      <c r="G69" s="136">
        <f>SUM(G70:G83)</f>
        <v>42318.97</v>
      </c>
    </row>
    <row r="70" spans="1:7" s="31" customFormat="1" ht="12.75" customHeight="1">
      <c r="A70" s="8" t="s">
        <v>115</v>
      </c>
      <c r="B70" s="9"/>
      <c r="C70" s="25" t="s">
        <v>116</v>
      </c>
      <c r="D70" s="44"/>
      <c r="E70" s="11"/>
      <c r="F70" s="135"/>
      <c r="G70" s="135"/>
    </row>
    <row r="71" spans="1:7" s="31" customFormat="1" ht="12.75" customHeight="1">
      <c r="A71" s="8" t="s">
        <v>117</v>
      </c>
      <c r="B71" s="64"/>
      <c r="C71" s="25" t="s">
        <v>118</v>
      </c>
      <c r="D71" s="65"/>
      <c r="E71" s="60"/>
      <c r="F71" s="135"/>
      <c r="G71" s="135"/>
    </row>
    <row r="72" spans="1:7" s="31" customFormat="1">
      <c r="A72" s="8" t="s">
        <v>119</v>
      </c>
      <c r="B72" s="64"/>
      <c r="C72" s="25" t="s">
        <v>120</v>
      </c>
      <c r="D72" s="65"/>
      <c r="E72" s="60"/>
      <c r="F72" s="135"/>
      <c r="G72" s="135"/>
    </row>
    <row r="73" spans="1:7" s="31" customFormat="1">
      <c r="A73" s="68" t="s">
        <v>121</v>
      </c>
      <c r="B73" s="15"/>
      <c r="C73" s="69" t="s">
        <v>122</v>
      </c>
      <c r="D73" s="16"/>
      <c r="E73" s="60"/>
      <c r="F73" s="135"/>
      <c r="G73" s="135"/>
    </row>
    <row r="74" spans="1:7" s="31" customFormat="1">
      <c r="A74" s="40" t="s">
        <v>123</v>
      </c>
      <c r="B74" s="47"/>
      <c r="C74" s="47" t="s">
        <v>124</v>
      </c>
      <c r="D74" s="44"/>
      <c r="E74" s="70"/>
      <c r="F74" s="135"/>
      <c r="G74" s="135"/>
    </row>
    <row r="75" spans="1:7" s="31" customFormat="1" ht="12.75" customHeight="1">
      <c r="A75" s="71" t="s">
        <v>125</v>
      </c>
      <c r="B75" s="67"/>
      <c r="C75" s="72" t="s">
        <v>126</v>
      </c>
      <c r="D75" s="27"/>
      <c r="E75" s="11"/>
      <c r="F75" s="135"/>
      <c r="G75" s="135"/>
    </row>
    <row r="76" spans="1:7" s="31" customFormat="1" ht="12.75" customHeight="1">
      <c r="A76" s="14" t="s">
        <v>169</v>
      </c>
      <c r="B76" s="18"/>
      <c r="C76" s="58"/>
      <c r="D76" s="10" t="s">
        <v>170</v>
      </c>
      <c r="E76" s="60"/>
      <c r="F76" s="135"/>
      <c r="G76" s="135"/>
    </row>
    <row r="77" spans="1:7" s="31" customFormat="1" ht="12.75" customHeight="1">
      <c r="A77" s="14" t="s">
        <v>171</v>
      </c>
      <c r="B77" s="18"/>
      <c r="C77" s="58"/>
      <c r="D77" s="10" t="s">
        <v>172</v>
      </c>
      <c r="E77" s="45"/>
      <c r="F77" s="135"/>
      <c r="G77" s="135"/>
    </row>
    <row r="78" spans="1:7" s="31" customFormat="1" ht="12.75" customHeight="1">
      <c r="A78" s="14" t="s">
        <v>127</v>
      </c>
      <c r="B78" s="55"/>
      <c r="C78" s="73" t="s">
        <v>128</v>
      </c>
      <c r="D78" s="74"/>
      <c r="E78" s="45"/>
      <c r="F78" s="135"/>
      <c r="G78" s="135"/>
    </row>
    <row r="79" spans="1:7" s="31" customFormat="1" ht="12.75" customHeight="1">
      <c r="A79" s="14" t="s">
        <v>129</v>
      </c>
      <c r="B79" s="75"/>
      <c r="C79" s="20" t="s">
        <v>130</v>
      </c>
      <c r="D79" s="76"/>
      <c r="E79" s="60"/>
      <c r="F79" s="135"/>
      <c r="G79" s="135"/>
    </row>
    <row r="80" spans="1:7" s="31" customFormat="1" ht="12.75" customHeight="1">
      <c r="A80" s="14" t="s">
        <v>160</v>
      </c>
      <c r="B80" s="9"/>
      <c r="C80" s="25" t="s">
        <v>131</v>
      </c>
      <c r="D80" s="26"/>
      <c r="E80" s="60">
        <v>7</v>
      </c>
      <c r="F80" s="136">
        <v>341.04</v>
      </c>
      <c r="G80" s="136"/>
    </row>
    <row r="81" spans="1:8" s="31" customFormat="1" ht="12.75" customHeight="1">
      <c r="A81" s="14" t="s">
        <v>132</v>
      </c>
      <c r="B81" s="9"/>
      <c r="C81" s="25" t="s">
        <v>173</v>
      </c>
      <c r="D81" s="26"/>
      <c r="E81" s="60">
        <v>8</v>
      </c>
      <c r="F81" s="135">
        <v>0</v>
      </c>
      <c r="G81" s="135"/>
    </row>
    <row r="82" spans="1:8" s="31" customFormat="1" ht="12.75" customHeight="1">
      <c r="A82" s="8" t="s">
        <v>134</v>
      </c>
      <c r="B82" s="18"/>
      <c r="C82" s="20" t="s">
        <v>133</v>
      </c>
      <c r="D82" s="10"/>
      <c r="E82" s="60">
        <v>9</v>
      </c>
      <c r="F82" s="136">
        <v>40786.959999999999</v>
      </c>
      <c r="G82" s="136">
        <v>42318.97</v>
      </c>
    </row>
    <row r="83" spans="1:8" s="31" customFormat="1" ht="12.75" customHeight="1">
      <c r="A83" s="8" t="s">
        <v>174</v>
      </c>
      <c r="B83" s="9"/>
      <c r="C83" s="25" t="s">
        <v>135</v>
      </c>
      <c r="D83" s="26"/>
      <c r="E83" s="66"/>
      <c r="F83" s="135"/>
      <c r="G83" s="135">
        <v>0</v>
      </c>
    </row>
    <row r="84" spans="1:8" s="31" customFormat="1" ht="12.75" customHeight="1">
      <c r="A84" s="35" t="s">
        <v>136</v>
      </c>
      <c r="B84" s="77" t="s">
        <v>137</v>
      </c>
      <c r="C84" s="78"/>
      <c r="D84" s="79"/>
      <c r="E84" s="117"/>
      <c r="F84" s="134">
        <f>SUM(F90)</f>
        <v>7574.91</v>
      </c>
      <c r="G84" s="134">
        <f>SUM(G90)</f>
        <v>7427.3799999999992</v>
      </c>
    </row>
    <row r="85" spans="1:8" s="31" customFormat="1" ht="12.75" customHeight="1">
      <c r="A85" s="40" t="s">
        <v>68</v>
      </c>
      <c r="B85" s="52" t="s">
        <v>175</v>
      </c>
      <c r="C85" s="9"/>
      <c r="D85" s="39"/>
      <c r="E85" s="66"/>
      <c r="F85" s="135"/>
      <c r="G85" s="135"/>
    </row>
    <row r="86" spans="1:8" s="31" customFormat="1" ht="12.75" customHeight="1">
      <c r="A86" s="40" t="s">
        <v>70</v>
      </c>
      <c r="B86" s="41" t="s">
        <v>138</v>
      </c>
      <c r="C86" s="62"/>
      <c r="D86" s="63"/>
      <c r="E86" s="11"/>
      <c r="F86" s="135"/>
      <c r="G86" s="135"/>
    </row>
    <row r="87" spans="1:8" s="31" customFormat="1" ht="12.75" customHeight="1">
      <c r="A87" s="8" t="s">
        <v>115</v>
      </c>
      <c r="B87" s="9"/>
      <c r="C87" s="25" t="s">
        <v>176</v>
      </c>
      <c r="D87" s="26"/>
      <c r="E87" s="11"/>
      <c r="F87" s="135"/>
      <c r="G87" s="135"/>
    </row>
    <row r="88" spans="1:8" s="31" customFormat="1" ht="12.75" customHeight="1">
      <c r="A88" s="8" t="s">
        <v>117</v>
      </c>
      <c r="B88" s="9"/>
      <c r="C88" s="25" t="s">
        <v>177</v>
      </c>
      <c r="D88" s="26"/>
      <c r="E88" s="11"/>
      <c r="F88" s="135"/>
      <c r="G88" s="135"/>
    </row>
    <row r="89" spans="1:8" s="31" customFormat="1" ht="12.75" customHeight="1">
      <c r="A89" s="6" t="s">
        <v>72</v>
      </c>
      <c r="B89" s="58" t="s">
        <v>139</v>
      </c>
      <c r="C89" s="58"/>
      <c r="D89" s="19"/>
      <c r="E89" s="11"/>
      <c r="F89" s="135"/>
      <c r="G89" s="135"/>
    </row>
    <row r="90" spans="1:8" s="31" customFormat="1" ht="12.75" customHeight="1">
      <c r="A90" s="48" t="s">
        <v>74</v>
      </c>
      <c r="B90" s="49" t="s">
        <v>140</v>
      </c>
      <c r="C90" s="50"/>
      <c r="D90" s="51"/>
      <c r="E90" s="11"/>
      <c r="F90" s="136">
        <f>SUM(F92+F91)</f>
        <v>7574.91</v>
      </c>
      <c r="G90" s="136">
        <f>SUM(G92+G91)</f>
        <v>7427.3799999999992</v>
      </c>
    </row>
    <row r="91" spans="1:8" s="31" customFormat="1" ht="12.75" customHeight="1">
      <c r="A91" s="8" t="s">
        <v>178</v>
      </c>
      <c r="B91" s="37"/>
      <c r="C91" s="25" t="s">
        <v>141</v>
      </c>
      <c r="D91" s="80"/>
      <c r="E91" s="45"/>
      <c r="F91" s="136">
        <v>147.53</v>
      </c>
      <c r="G91" s="136">
        <v>3055.9</v>
      </c>
    </row>
    <row r="92" spans="1:8" s="31" customFormat="1" ht="12.75" customHeight="1">
      <c r="A92" s="8" t="s">
        <v>179</v>
      </c>
      <c r="B92" s="37"/>
      <c r="C92" s="25" t="s">
        <v>142</v>
      </c>
      <c r="D92" s="80"/>
      <c r="E92" s="45"/>
      <c r="F92" s="136">
        <v>7427.38</v>
      </c>
      <c r="G92" s="136">
        <v>4371.4799999999996</v>
      </c>
    </row>
    <row r="93" spans="1:8" s="31" customFormat="1" ht="12.75" customHeight="1">
      <c r="A93" s="35" t="s">
        <v>180</v>
      </c>
      <c r="B93" s="77" t="s">
        <v>181</v>
      </c>
      <c r="C93" s="79"/>
      <c r="D93" s="79"/>
      <c r="E93" s="45"/>
      <c r="F93" s="136"/>
      <c r="G93" s="136"/>
    </row>
    <row r="94" spans="1:8" s="31" customFormat="1" ht="25.5" customHeight="1">
      <c r="A94" s="35"/>
      <c r="B94" s="166" t="s">
        <v>182</v>
      </c>
      <c r="C94" s="167"/>
      <c r="D94" s="162"/>
      <c r="E94" s="111"/>
      <c r="F94" s="134">
        <f>SUM(F69+F84+F59)</f>
        <v>592831.32000000018</v>
      </c>
      <c r="G94" s="134">
        <f>SUM(G69+G84+G59)</f>
        <v>592117.08000000007</v>
      </c>
      <c r="H94" s="129"/>
    </row>
    <row r="95" spans="1:8" s="31" customFormat="1">
      <c r="A95" s="81"/>
      <c r="B95" s="82"/>
      <c r="C95" s="82"/>
      <c r="D95" s="82"/>
      <c r="E95" s="82"/>
      <c r="F95" s="123"/>
      <c r="G95" s="123"/>
    </row>
    <row r="96" spans="1:8" s="31" customFormat="1" ht="12.75" customHeight="1">
      <c r="A96" s="186" t="s">
        <v>221</v>
      </c>
      <c r="B96" s="187"/>
      <c r="C96" s="187"/>
      <c r="D96" s="187"/>
      <c r="E96" s="187"/>
      <c r="F96" s="160" t="s">
        <v>222</v>
      </c>
      <c r="G96" s="160"/>
    </row>
    <row r="97" spans="1:7" s="31" customFormat="1">
      <c r="A97" s="156" t="s">
        <v>48</v>
      </c>
      <c r="B97" s="156"/>
      <c r="C97" s="156"/>
      <c r="D97" s="156"/>
      <c r="E97" s="156"/>
      <c r="F97" s="160" t="s">
        <v>143</v>
      </c>
      <c r="G97" s="160"/>
    </row>
    <row r="98" spans="1:7" s="31" customFormat="1">
      <c r="A98" s="158" t="s">
        <v>47</v>
      </c>
      <c r="B98" s="159"/>
      <c r="C98" s="159"/>
      <c r="D98" s="159"/>
      <c r="E98" s="83"/>
      <c r="F98" s="121"/>
      <c r="G98" s="121"/>
    </row>
    <row r="99" spans="1:7" s="31" customFormat="1">
      <c r="A99" s="85"/>
      <c r="B99" s="84"/>
      <c r="C99" s="84"/>
      <c r="D99" s="84"/>
      <c r="E99" s="83"/>
      <c r="F99" s="121"/>
      <c r="G99" s="121"/>
    </row>
    <row r="100" spans="1:7" s="31" customFormat="1">
      <c r="A100" s="181" t="s">
        <v>219</v>
      </c>
      <c r="B100" s="182"/>
      <c r="C100" s="182"/>
      <c r="D100" s="182"/>
      <c r="E100" s="182"/>
      <c r="F100" s="153" t="s">
        <v>225</v>
      </c>
      <c r="G100" s="153"/>
    </row>
    <row r="101" spans="1:7" s="31" customFormat="1" ht="12.75" customHeight="1">
      <c r="A101" s="168" t="s">
        <v>49</v>
      </c>
      <c r="B101" s="168"/>
      <c r="C101" s="168"/>
      <c r="D101" s="168"/>
      <c r="E101" s="168"/>
      <c r="F101" s="153" t="s">
        <v>143</v>
      </c>
      <c r="G101" s="153"/>
    </row>
    <row r="102" spans="1:7" s="31" customFormat="1">
      <c r="E102" s="29"/>
      <c r="F102" s="1"/>
      <c r="G102" s="1"/>
    </row>
    <row r="103" spans="1:7" s="31" customFormat="1">
      <c r="E103" s="29"/>
      <c r="F103" s="1"/>
      <c r="G103" s="1"/>
    </row>
    <row r="104" spans="1:7" s="31" customFormat="1">
      <c r="E104" s="29"/>
      <c r="F104" s="1"/>
      <c r="G104" s="1"/>
    </row>
    <row r="105" spans="1:7" s="31" customFormat="1">
      <c r="E105" s="29"/>
      <c r="F105" s="1"/>
      <c r="G105" s="1"/>
    </row>
    <row r="106" spans="1:7" s="31" customFormat="1">
      <c r="E106" s="29"/>
      <c r="F106" s="1"/>
      <c r="G106" s="1"/>
    </row>
    <row r="107" spans="1:7" s="31" customFormat="1">
      <c r="E107" s="29"/>
      <c r="F107" s="1"/>
      <c r="G107" s="1"/>
    </row>
    <row r="108" spans="1:7" s="31" customFormat="1">
      <c r="E108" s="29"/>
      <c r="F108" s="1"/>
      <c r="G108" s="1"/>
    </row>
    <row r="109" spans="1:7" s="31" customFormat="1">
      <c r="E109" s="29"/>
      <c r="F109" s="1"/>
      <c r="G109" s="1"/>
    </row>
    <row r="110" spans="1:7" s="31" customFormat="1">
      <c r="E110" s="29"/>
      <c r="F110" s="1"/>
      <c r="G110" s="1"/>
    </row>
    <row r="111" spans="1:7" s="31" customFormat="1">
      <c r="E111" s="29"/>
      <c r="F111" s="1"/>
      <c r="G111" s="1"/>
    </row>
    <row r="112" spans="1:7" s="31" customFormat="1">
      <c r="E112" s="29"/>
      <c r="F112" s="1"/>
      <c r="G112" s="1"/>
    </row>
    <row r="113" spans="5:7" s="31" customFormat="1">
      <c r="E113" s="29"/>
      <c r="F113" s="1"/>
      <c r="G113" s="1"/>
    </row>
    <row r="114" spans="5:7" s="31" customFormat="1">
      <c r="E114" s="29"/>
      <c r="F114" s="1"/>
      <c r="G114" s="1"/>
    </row>
    <row r="115" spans="5:7" s="31" customFormat="1">
      <c r="E115" s="29"/>
      <c r="F115" s="1"/>
      <c r="G115" s="1"/>
    </row>
    <row r="116" spans="5:7" s="31" customFormat="1">
      <c r="E116" s="29"/>
      <c r="F116" s="1"/>
      <c r="G116" s="1"/>
    </row>
    <row r="117" spans="5:7" s="31" customFormat="1">
      <c r="E117" s="29"/>
      <c r="F117" s="1"/>
      <c r="G117" s="1"/>
    </row>
    <row r="118" spans="5:7" s="31" customFormat="1">
      <c r="E118" s="29"/>
      <c r="F118" s="1"/>
      <c r="G118" s="1"/>
    </row>
    <row r="119" spans="5:7" s="31" customFormat="1">
      <c r="E119" s="29"/>
      <c r="F119" s="1"/>
      <c r="G119" s="1"/>
    </row>
    <row r="120" spans="5:7" s="31" customFormat="1">
      <c r="E120" s="29"/>
      <c r="F120" s="1"/>
      <c r="G120" s="1"/>
    </row>
    <row r="121" spans="5:7" s="31" customFormat="1">
      <c r="E121" s="29"/>
      <c r="F121" s="1"/>
      <c r="G121" s="1"/>
    </row>
    <row r="122" spans="5:7" s="31" customFormat="1">
      <c r="E122" s="29"/>
      <c r="F122" s="1"/>
      <c r="G122" s="1"/>
    </row>
  </sheetData>
  <mergeCells count="27"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honeticPr fontId="10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64"/>
  <sheetViews>
    <sheetView showGridLines="0" view="pageBreakPreview" topLeftCell="A37" workbookViewId="0">
      <selection activeCell="J54" sqref="J54"/>
    </sheetView>
  </sheetViews>
  <sheetFormatPr defaultRowHeight="12.75"/>
  <cols>
    <col min="1" max="1" width="8" style="86" customWidth="1"/>
    <col min="2" max="2" width="1.5703125" style="86" hidden="1" customWidth="1"/>
    <col min="3" max="3" width="30.140625" style="86" customWidth="1"/>
    <col min="4" max="4" width="18.28515625" style="86" customWidth="1"/>
    <col min="5" max="5" width="0" style="86" hidden="1" customWidth="1"/>
    <col min="6" max="6" width="11.7109375" style="86" customWidth="1"/>
    <col min="7" max="7" width="13.85546875" style="86" customWidth="1"/>
    <col min="8" max="8" width="14.85546875" style="86" customWidth="1"/>
    <col min="9" max="9" width="13.140625" style="86" customWidth="1"/>
    <col min="10" max="10" width="9.85546875" style="86" customWidth="1"/>
    <col min="11" max="11" width="9.5703125" style="86" bestFit="1" customWidth="1"/>
    <col min="12" max="12" width="11.5703125" style="86" customWidth="1"/>
    <col min="13" max="16384" width="9.140625" style="86"/>
  </cols>
  <sheetData>
    <row r="1" spans="1:9">
      <c r="G1" s="87"/>
      <c r="H1" s="87"/>
    </row>
    <row r="2" spans="1:9" ht="15.75">
      <c r="D2" s="104"/>
      <c r="G2" s="88" t="s">
        <v>187</v>
      </c>
      <c r="H2" s="89"/>
      <c r="I2" s="89"/>
    </row>
    <row r="3" spans="1:9" ht="15.75">
      <c r="G3" s="88" t="s">
        <v>57</v>
      </c>
      <c r="H3" s="89"/>
      <c r="I3" s="89"/>
    </row>
    <row r="5" spans="1:9" ht="15.75">
      <c r="A5" s="201" t="s">
        <v>50</v>
      </c>
      <c r="B5" s="202"/>
      <c r="C5" s="202"/>
      <c r="D5" s="202"/>
      <c r="E5" s="202"/>
      <c r="F5" s="202"/>
      <c r="G5" s="202"/>
      <c r="H5" s="202"/>
      <c r="I5" s="202"/>
    </row>
    <row r="6" spans="1:9" ht="15.75">
      <c r="A6" s="203" t="s">
        <v>188</v>
      </c>
      <c r="B6" s="202"/>
      <c r="C6" s="202"/>
      <c r="D6" s="202"/>
      <c r="E6" s="202"/>
      <c r="F6" s="202"/>
      <c r="G6" s="202"/>
      <c r="H6" s="202"/>
      <c r="I6" s="202"/>
    </row>
    <row r="7" spans="1:9" ht="15.75">
      <c r="A7" s="204" t="s">
        <v>220</v>
      </c>
      <c r="B7" s="202"/>
      <c r="C7" s="202"/>
      <c r="D7" s="202"/>
      <c r="E7" s="202"/>
      <c r="F7" s="202"/>
      <c r="G7" s="202"/>
      <c r="H7" s="202"/>
      <c r="I7" s="202"/>
    </row>
    <row r="8" spans="1:9" ht="15">
      <c r="A8" s="205" t="s">
        <v>59</v>
      </c>
      <c r="B8" s="206"/>
      <c r="C8" s="206"/>
      <c r="D8" s="206"/>
      <c r="E8" s="206"/>
      <c r="F8" s="206"/>
      <c r="G8" s="206"/>
      <c r="H8" s="206"/>
      <c r="I8" s="206"/>
    </row>
    <row r="9" spans="1:9" ht="15">
      <c r="A9" s="205" t="s">
        <v>218</v>
      </c>
      <c r="B9" s="206"/>
      <c r="C9" s="206"/>
      <c r="D9" s="206"/>
      <c r="E9" s="206"/>
      <c r="F9" s="206"/>
      <c r="G9" s="206"/>
      <c r="H9" s="206"/>
      <c r="I9" s="206"/>
    </row>
    <row r="10" spans="1:9" ht="15">
      <c r="A10" s="205" t="s">
        <v>0</v>
      </c>
      <c r="B10" s="206"/>
      <c r="C10" s="206"/>
      <c r="D10" s="206"/>
      <c r="E10" s="206"/>
      <c r="F10" s="206"/>
      <c r="G10" s="206"/>
      <c r="H10" s="206"/>
      <c r="I10" s="206"/>
    </row>
    <row r="11" spans="1:9" ht="15">
      <c r="A11" s="205" t="s">
        <v>1</v>
      </c>
      <c r="B11" s="202"/>
      <c r="C11" s="202"/>
      <c r="D11" s="202"/>
      <c r="E11" s="202"/>
      <c r="F11" s="202"/>
      <c r="G11" s="202"/>
      <c r="H11" s="202"/>
      <c r="I11" s="202"/>
    </row>
    <row r="12" spans="1:9" ht="15">
      <c r="A12" s="212"/>
      <c r="B12" s="206"/>
      <c r="C12" s="206"/>
      <c r="D12" s="206"/>
      <c r="E12" s="206"/>
      <c r="F12" s="206"/>
      <c r="G12" s="206"/>
      <c r="H12" s="206"/>
      <c r="I12" s="206"/>
    </row>
    <row r="13" spans="1:9" ht="15">
      <c r="A13" s="208" t="s">
        <v>189</v>
      </c>
      <c r="B13" s="209"/>
      <c r="C13" s="209"/>
      <c r="D13" s="209"/>
      <c r="E13" s="209"/>
      <c r="F13" s="209"/>
      <c r="G13" s="209"/>
      <c r="H13" s="209"/>
      <c r="I13" s="209"/>
    </row>
    <row r="14" spans="1:9" ht="15">
      <c r="A14" s="205"/>
      <c r="B14" s="206"/>
      <c r="C14" s="206"/>
      <c r="D14" s="206"/>
      <c r="E14" s="206"/>
      <c r="F14" s="206"/>
      <c r="G14" s="206"/>
      <c r="H14" s="206"/>
      <c r="I14" s="206"/>
    </row>
    <row r="15" spans="1:9" ht="15">
      <c r="A15" s="208" t="s">
        <v>226</v>
      </c>
      <c r="B15" s="209"/>
      <c r="C15" s="209"/>
      <c r="D15" s="209"/>
      <c r="E15" s="209"/>
      <c r="F15" s="209"/>
      <c r="G15" s="209"/>
      <c r="H15" s="209"/>
      <c r="I15" s="209"/>
    </row>
    <row r="16" spans="1:9" ht="9.75" customHeight="1">
      <c r="A16" s="90"/>
      <c r="B16" s="91"/>
      <c r="C16" s="91"/>
      <c r="D16" s="91"/>
      <c r="E16" s="91"/>
      <c r="F16" s="91"/>
      <c r="G16" s="91"/>
      <c r="H16" s="91"/>
      <c r="I16" s="91"/>
    </row>
    <row r="17" spans="1:18" s="131" customFormat="1" ht="15">
      <c r="A17" s="210" t="s">
        <v>227</v>
      </c>
      <c r="B17" s="211"/>
      <c r="C17" s="211"/>
      <c r="D17" s="211"/>
      <c r="E17" s="211"/>
      <c r="F17" s="211"/>
      <c r="G17" s="211"/>
      <c r="H17" s="211"/>
      <c r="I17" s="211"/>
    </row>
    <row r="18" spans="1:18" ht="15">
      <c r="A18" s="205" t="s">
        <v>61</v>
      </c>
      <c r="B18" s="206"/>
      <c r="C18" s="206"/>
      <c r="D18" s="206"/>
      <c r="E18" s="206"/>
      <c r="F18" s="206"/>
      <c r="G18" s="206"/>
      <c r="H18" s="206"/>
      <c r="I18" s="206"/>
    </row>
    <row r="19" spans="1:18" s="91" customFormat="1" ht="15">
      <c r="A19" s="207" t="s">
        <v>224</v>
      </c>
      <c r="B19" s="206"/>
      <c r="C19" s="206"/>
      <c r="D19" s="206"/>
      <c r="E19" s="206"/>
      <c r="F19" s="206"/>
      <c r="G19" s="206"/>
      <c r="H19" s="206"/>
      <c r="I19" s="206"/>
    </row>
    <row r="20" spans="1:18" s="105" customFormat="1" ht="50.1" customHeight="1">
      <c r="A20" s="213" t="s">
        <v>56</v>
      </c>
      <c r="B20" s="213"/>
      <c r="C20" s="213" t="s">
        <v>62</v>
      </c>
      <c r="D20" s="199"/>
      <c r="E20" s="199"/>
      <c r="F20" s="199"/>
      <c r="G20" s="92" t="s">
        <v>190</v>
      </c>
      <c r="H20" s="92" t="s">
        <v>191</v>
      </c>
      <c r="I20" s="92" t="s">
        <v>192</v>
      </c>
    </row>
    <row r="21" spans="1:18" ht="15.75">
      <c r="A21" s="94" t="s">
        <v>66</v>
      </c>
      <c r="B21" s="97" t="s">
        <v>193</v>
      </c>
      <c r="C21" s="200" t="s">
        <v>193</v>
      </c>
      <c r="D21" s="214"/>
      <c r="E21" s="214"/>
      <c r="F21" s="214"/>
      <c r="G21" s="112"/>
      <c r="H21" s="140">
        <f>SUM(H22+H28)</f>
        <v>554059.69999999995</v>
      </c>
      <c r="I21" s="140">
        <v>389990.87</v>
      </c>
    </row>
    <row r="22" spans="1:18" ht="15.75">
      <c r="A22" s="96" t="s">
        <v>68</v>
      </c>
      <c r="B22" s="107" t="s">
        <v>194</v>
      </c>
      <c r="C22" s="196" t="s">
        <v>194</v>
      </c>
      <c r="D22" s="196"/>
      <c r="E22" s="196"/>
      <c r="F22" s="196"/>
      <c r="G22" s="112"/>
      <c r="H22" s="141">
        <f>SUM(H23:H26)</f>
        <v>498652.11</v>
      </c>
      <c r="I22" s="141">
        <v>332179.73</v>
      </c>
    </row>
    <row r="23" spans="1:18" ht="15.75">
      <c r="A23" s="96" t="s">
        <v>2</v>
      </c>
      <c r="B23" s="107" t="s">
        <v>102</v>
      </c>
      <c r="C23" s="196" t="s">
        <v>102</v>
      </c>
      <c r="D23" s="196"/>
      <c r="E23" s="196"/>
      <c r="F23" s="196"/>
      <c r="G23" s="112">
        <v>10</v>
      </c>
      <c r="H23" s="141">
        <v>210799.37</v>
      </c>
      <c r="I23" s="150">
        <v>166685.16</v>
      </c>
      <c r="J23" s="147"/>
      <c r="K23" s="120"/>
      <c r="R23" s="120"/>
    </row>
    <row r="24" spans="1:18" ht="15.75">
      <c r="A24" s="96" t="s">
        <v>3</v>
      </c>
      <c r="B24" s="95" t="s">
        <v>4</v>
      </c>
      <c r="C24" s="198" t="s">
        <v>4</v>
      </c>
      <c r="D24" s="198"/>
      <c r="E24" s="198"/>
      <c r="F24" s="198"/>
      <c r="G24" s="112">
        <v>11</v>
      </c>
      <c r="H24" s="141">
        <v>284980.11</v>
      </c>
      <c r="I24" s="150">
        <v>164950.35</v>
      </c>
      <c r="K24" s="120"/>
    </row>
    <row r="25" spans="1:18" ht="15.75">
      <c r="A25" s="96" t="s">
        <v>5</v>
      </c>
      <c r="B25" s="107" t="s">
        <v>6</v>
      </c>
      <c r="C25" s="198" t="s">
        <v>6</v>
      </c>
      <c r="D25" s="198"/>
      <c r="E25" s="198"/>
      <c r="F25" s="198"/>
      <c r="G25" s="112">
        <v>12</v>
      </c>
      <c r="H25" s="141">
        <v>2605.42</v>
      </c>
      <c r="I25" s="150">
        <v>0</v>
      </c>
    </row>
    <row r="26" spans="1:18" ht="15.75">
      <c r="A26" s="96" t="s">
        <v>7</v>
      </c>
      <c r="B26" s="95" t="s">
        <v>8</v>
      </c>
      <c r="C26" s="198" t="s">
        <v>8</v>
      </c>
      <c r="D26" s="198"/>
      <c r="E26" s="198"/>
      <c r="F26" s="198"/>
      <c r="G26" s="112">
        <v>13</v>
      </c>
      <c r="H26" s="141">
        <v>267.20999999999998</v>
      </c>
      <c r="I26" s="150">
        <v>544.22</v>
      </c>
    </row>
    <row r="27" spans="1:18" ht="15.75">
      <c r="A27" s="96" t="s">
        <v>70</v>
      </c>
      <c r="B27" s="107" t="s">
        <v>195</v>
      </c>
      <c r="C27" s="198" t="s">
        <v>195</v>
      </c>
      <c r="D27" s="198"/>
      <c r="E27" s="198"/>
      <c r="F27" s="198"/>
      <c r="G27" s="112"/>
      <c r="H27" s="140"/>
      <c r="I27" s="151"/>
    </row>
    <row r="28" spans="1:18" ht="15.75">
      <c r="A28" s="96" t="s">
        <v>72</v>
      </c>
      <c r="B28" s="107" t="s">
        <v>196</v>
      </c>
      <c r="C28" s="198" t="s">
        <v>196</v>
      </c>
      <c r="D28" s="198"/>
      <c r="E28" s="198"/>
      <c r="F28" s="198"/>
      <c r="G28" s="112">
        <v>14</v>
      </c>
      <c r="H28" s="140">
        <f>SUM(H29:H30)</f>
        <v>55407.59</v>
      </c>
      <c r="I28" s="140">
        <v>57811.14</v>
      </c>
    </row>
    <row r="29" spans="1:18" ht="15.75">
      <c r="A29" s="96" t="s">
        <v>197</v>
      </c>
      <c r="B29" s="95" t="s">
        <v>198</v>
      </c>
      <c r="C29" s="198" t="s">
        <v>198</v>
      </c>
      <c r="D29" s="198"/>
      <c r="E29" s="198"/>
      <c r="F29" s="198"/>
      <c r="G29" s="112"/>
      <c r="H29" s="142">
        <v>55407.59</v>
      </c>
      <c r="I29" s="152">
        <v>57811.14</v>
      </c>
    </row>
    <row r="30" spans="1:18" ht="15.75">
      <c r="A30" s="96" t="s">
        <v>199</v>
      </c>
      <c r="B30" s="95" t="s">
        <v>200</v>
      </c>
      <c r="C30" s="198" t="s">
        <v>200</v>
      </c>
      <c r="D30" s="198"/>
      <c r="E30" s="198"/>
      <c r="F30" s="198"/>
      <c r="G30" s="112"/>
      <c r="H30" s="140"/>
      <c r="I30" s="151"/>
    </row>
    <row r="31" spans="1:18" ht="15.75">
      <c r="A31" s="94" t="s">
        <v>75</v>
      </c>
      <c r="B31" s="97" t="s">
        <v>201</v>
      </c>
      <c r="C31" s="200" t="s">
        <v>201</v>
      </c>
      <c r="D31" s="200"/>
      <c r="E31" s="200"/>
      <c r="F31" s="200"/>
      <c r="G31" s="112"/>
      <c r="H31" s="140">
        <f>SUM(H32+H33+H34+H35+H37+H40+H44+H45)</f>
        <v>-553912.16999999993</v>
      </c>
      <c r="I31" s="140">
        <v>-336912.22000000003</v>
      </c>
    </row>
    <row r="32" spans="1:18" ht="15.75">
      <c r="A32" s="96" t="s">
        <v>68</v>
      </c>
      <c r="B32" s="107" t="s">
        <v>9</v>
      </c>
      <c r="C32" s="198" t="s">
        <v>10</v>
      </c>
      <c r="D32" s="197"/>
      <c r="E32" s="197"/>
      <c r="F32" s="197"/>
      <c r="G32" s="112"/>
      <c r="H32" s="142">
        <v>-469096.42</v>
      </c>
      <c r="I32" s="152">
        <v>-259889.62</v>
      </c>
      <c r="J32" s="120"/>
    </row>
    <row r="33" spans="1:27" ht="15.75">
      <c r="A33" s="96" t="s">
        <v>70</v>
      </c>
      <c r="B33" s="107" t="s">
        <v>11</v>
      </c>
      <c r="C33" s="198" t="s">
        <v>12</v>
      </c>
      <c r="D33" s="197"/>
      <c r="E33" s="197"/>
      <c r="F33" s="197"/>
      <c r="G33" s="112"/>
      <c r="H33" s="142">
        <v>-11197.17</v>
      </c>
      <c r="I33" s="152">
        <v>-7345.84</v>
      </c>
      <c r="J33" s="120"/>
    </row>
    <row r="34" spans="1:27" ht="15.75">
      <c r="A34" s="96" t="s">
        <v>72</v>
      </c>
      <c r="B34" s="107" t="s">
        <v>13</v>
      </c>
      <c r="C34" s="198" t="s">
        <v>14</v>
      </c>
      <c r="D34" s="197"/>
      <c r="E34" s="197"/>
      <c r="F34" s="197"/>
      <c r="G34" s="112"/>
      <c r="H34" s="142">
        <v>-18967.75</v>
      </c>
      <c r="I34" s="152">
        <v>-18999.330000000002</v>
      </c>
      <c r="S34" s="118"/>
      <c r="W34" s="118"/>
      <c r="AA34" s="118"/>
    </row>
    <row r="35" spans="1:27" ht="15.75">
      <c r="A35" s="96" t="s">
        <v>74</v>
      </c>
      <c r="B35" s="107" t="s">
        <v>15</v>
      </c>
      <c r="C35" s="196" t="s">
        <v>16</v>
      </c>
      <c r="D35" s="197"/>
      <c r="E35" s="197"/>
      <c r="F35" s="197"/>
      <c r="G35" s="112"/>
      <c r="H35" s="142"/>
      <c r="I35" s="152"/>
      <c r="Z35" s="120"/>
    </row>
    <row r="36" spans="1:27" ht="15.75">
      <c r="A36" s="96" t="s">
        <v>97</v>
      </c>
      <c r="B36" s="107" t="s">
        <v>17</v>
      </c>
      <c r="C36" s="196" t="s">
        <v>18</v>
      </c>
      <c r="D36" s="197"/>
      <c r="E36" s="197"/>
      <c r="F36" s="197"/>
      <c r="G36" s="112"/>
      <c r="H36" s="142"/>
      <c r="I36" s="152"/>
      <c r="Q36" s="118"/>
      <c r="U36" s="118"/>
      <c r="Y36" s="118"/>
    </row>
    <row r="37" spans="1:27" ht="15.75">
      <c r="A37" s="96" t="s">
        <v>19</v>
      </c>
      <c r="B37" s="107" t="s">
        <v>20</v>
      </c>
      <c r="C37" s="196" t="s">
        <v>21</v>
      </c>
      <c r="D37" s="197"/>
      <c r="E37" s="197"/>
      <c r="F37" s="197"/>
      <c r="G37" s="112"/>
      <c r="H37" s="142">
        <v>-947.46</v>
      </c>
      <c r="I37" s="152">
        <v>-1129.77</v>
      </c>
    </row>
    <row r="38" spans="1:27" ht="15.75">
      <c r="A38" s="96" t="s">
        <v>22</v>
      </c>
      <c r="B38" s="107" t="s">
        <v>23</v>
      </c>
      <c r="C38" s="196" t="s">
        <v>24</v>
      </c>
      <c r="D38" s="197"/>
      <c r="E38" s="197"/>
      <c r="F38" s="197"/>
      <c r="G38" s="112"/>
      <c r="H38" s="142">
        <v>-27.59</v>
      </c>
      <c r="I38" s="142">
        <v>0</v>
      </c>
    </row>
    <row r="39" spans="1:27" ht="15.75">
      <c r="A39" s="96" t="s">
        <v>25</v>
      </c>
      <c r="B39" s="107" t="s">
        <v>202</v>
      </c>
      <c r="C39" s="198" t="s">
        <v>202</v>
      </c>
      <c r="D39" s="197"/>
      <c r="E39" s="197"/>
      <c r="F39" s="197"/>
      <c r="G39" s="112"/>
      <c r="H39" s="142"/>
      <c r="I39" s="142"/>
    </row>
    <row r="40" spans="1:27" ht="15.75">
      <c r="A40" s="96" t="s">
        <v>26</v>
      </c>
      <c r="B40" s="107" t="s">
        <v>27</v>
      </c>
      <c r="C40" s="196" t="s">
        <v>27</v>
      </c>
      <c r="D40" s="197"/>
      <c r="E40" s="197"/>
      <c r="F40" s="197"/>
      <c r="G40" s="112"/>
      <c r="H40" s="142">
        <v>-46434.53</v>
      </c>
      <c r="I40" s="142">
        <v>-45450.84</v>
      </c>
      <c r="J40" s="111"/>
      <c r="L40" s="142"/>
    </row>
    <row r="41" spans="1:27" ht="15.75" customHeight="1">
      <c r="A41" s="96" t="s">
        <v>28</v>
      </c>
      <c r="B41" s="107" t="s">
        <v>29</v>
      </c>
      <c r="C41" s="198" t="s">
        <v>203</v>
      </c>
      <c r="D41" s="199"/>
      <c r="E41" s="199"/>
      <c r="F41" s="199"/>
      <c r="G41" s="112"/>
      <c r="H41" s="142"/>
      <c r="I41" s="142"/>
      <c r="L41" s="120"/>
      <c r="R41" s="118"/>
    </row>
    <row r="42" spans="1:27" ht="15.75" customHeight="1">
      <c r="A42" s="96" t="s">
        <v>30</v>
      </c>
      <c r="B42" s="107" t="s">
        <v>31</v>
      </c>
      <c r="C42" s="198" t="s">
        <v>32</v>
      </c>
      <c r="D42" s="197"/>
      <c r="E42" s="197"/>
      <c r="F42" s="197"/>
      <c r="G42" s="112"/>
      <c r="H42" s="142"/>
      <c r="I42" s="142"/>
    </row>
    <row r="43" spans="1:27" ht="15.75">
      <c r="A43" s="96" t="s">
        <v>33</v>
      </c>
      <c r="B43" s="107" t="s">
        <v>34</v>
      </c>
      <c r="C43" s="198" t="s">
        <v>204</v>
      </c>
      <c r="D43" s="197"/>
      <c r="E43" s="197"/>
      <c r="F43" s="197"/>
      <c r="G43" s="112"/>
      <c r="H43" s="142"/>
      <c r="I43" s="142"/>
    </row>
    <row r="44" spans="1:27" ht="15.75">
      <c r="A44" s="96" t="s">
        <v>35</v>
      </c>
      <c r="B44" s="107" t="s">
        <v>36</v>
      </c>
      <c r="C44" s="198" t="s">
        <v>37</v>
      </c>
      <c r="D44" s="197"/>
      <c r="E44" s="197"/>
      <c r="F44" s="197"/>
      <c r="G44" s="112"/>
      <c r="H44" s="142">
        <v>-7268.84</v>
      </c>
      <c r="I44" s="142">
        <v>-4096.82</v>
      </c>
      <c r="V44" s="119"/>
      <c r="Z44" s="119"/>
    </row>
    <row r="45" spans="1:27" ht="15.75">
      <c r="A45" s="96" t="s">
        <v>38</v>
      </c>
      <c r="B45" s="107" t="s">
        <v>39</v>
      </c>
      <c r="C45" s="215" t="s">
        <v>205</v>
      </c>
      <c r="D45" s="216"/>
      <c r="E45" s="216"/>
      <c r="F45" s="217"/>
      <c r="G45" s="112"/>
      <c r="H45" s="143"/>
      <c r="I45" s="143"/>
      <c r="K45" s="120"/>
    </row>
    <row r="46" spans="1:27" ht="15.75">
      <c r="A46" s="97" t="s">
        <v>76</v>
      </c>
      <c r="B46" s="98" t="s">
        <v>206</v>
      </c>
      <c r="C46" s="218" t="s">
        <v>206</v>
      </c>
      <c r="D46" s="219"/>
      <c r="E46" s="219"/>
      <c r="F46" s="220"/>
      <c r="G46" s="112">
        <v>15</v>
      </c>
      <c r="H46" s="144">
        <f>SUM(H21+H31)</f>
        <v>147.53000000002794</v>
      </c>
      <c r="I46" s="144">
        <v>53078.649999999965</v>
      </c>
      <c r="J46" s="120"/>
    </row>
    <row r="47" spans="1:27" ht="15.75">
      <c r="A47" s="97" t="s">
        <v>100</v>
      </c>
      <c r="B47" s="97" t="s">
        <v>207</v>
      </c>
      <c r="C47" s="221" t="s">
        <v>207</v>
      </c>
      <c r="D47" s="219"/>
      <c r="E47" s="219"/>
      <c r="F47" s="220"/>
      <c r="G47" s="110"/>
      <c r="H47" s="144"/>
      <c r="I47" s="146"/>
    </row>
    <row r="48" spans="1:27" ht="15.75">
      <c r="A48" s="95" t="s">
        <v>186</v>
      </c>
      <c r="B48" s="107" t="s">
        <v>40</v>
      </c>
      <c r="C48" s="215" t="s">
        <v>208</v>
      </c>
      <c r="D48" s="216"/>
      <c r="E48" s="216"/>
      <c r="F48" s="217"/>
      <c r="G48" s="110"/>
      <c r="H48" s="145"/>
      <c r="I48" s="145"/>
    </row>
    <row r="49" spans="1:11" ht="15.75">
      <c r="A49" s="95" t="s">
        <v>70</v>
      </c>
      <c r="B49" s="107" t="s">
        <v>209</v>
      </c>
      <c r="C49" s="215" t="s">
        <v>209</v>
      </c>
      <c r="D49" s="216"/>
      <c r="E49" s="216"/>
      <c r="F49" s="217"/>
      <c r="G49" s="110"/>
      <c r="H49" s="145"/>
      <c r="I49" s="145"/>
      <c r="K49" s="120"/>
    </row>
    <row r="50" spans="1:11" ht="15.75">
      <c r="A50" s="95" t="s">
        <v>41</v>
      </c>
      <c r="B50" s="107" t="s">
        <v>42</v>
      </c>
      <c r="C50" s="215" t="s">
        <v>210</v>
      </c>
      <c r="D50" s="216"/>
      <c r="E50" s="216"/>
      <c r="F50" s="217"/>
      <c r="G50" s="110"/>
      <c r="H50" s="145"/>
      <c r="I50" s="145"/>
      <c r="J50" s="120"/>
    </row>
    <row r="51" spans="1:11" ht="15.75">
      <c r="A51" s="97" t="s">
        <v>107</v>
      </c>
      <c r="B51" s="98" t="s">
        <v>211</v>
      </c>
      <c r="C51" s="218" t="s">
        <v>211</v>
      </c>
      <c r="D51" s="219"/>
      <c r="E51" s="219"/>
      <c r="F51" s="220"/>
      <c r="G51" s="110"/>
      <c r="H51" s="146"/>
      <c r="I51" s="146"/>
    </row>
    <row r="52" spans="1:11" ht="30" customHeight="1">
      <c r="A52" s="97" t="s">
        <v>136</v>
      </c>
      <c r="B52" s="98" t="s">
        <v>212</v>
      </c>
      <c r="C52" s="222" t="s">
        <v>212</v>
      </c>
      <c r="D52" s="223"/>
      <c r="E52" s="223"/>
      <c r="F52" s="224"/>
      <c r="G52" s="110"/>
      <c r="H52" s="146"/>
      <c r="I52" s="146"/>
    </row>
    <row r="53" spans="1:11" ht="15.75">
      <c r="A53" s="97" t="s">
        <v>180</v>
      </c>
      <c r="B53" s="98" t="s">
        <v>43</v>
      </c>
      <c r="C53" s="218" t="s">
        <v>43</v>
      </c>
      <c r="D53" s="219"/>
      <c r="E53" s="219"/>
      <c r="F53" s="220"/>
      <c r="G53" s="106"/>
      <c r="H53" s="146"/>
      <c r="I53" s="146"/>
    </row>
    <row r="54" spans="1:11" ht="30" customHeight="1">
      <c r="A54" s="97" t="s">
        <v>214</v>
      </c>
      <c r="B54" s="97" t="s">
        <v>213</v>
      </c>
      <c r="C54" s="225" t="s">
        <v>213</v>
      </c>
      <c r="D54" s="223"/>
      <c r="E54" s="223"/>
      <c r="F54" s="224"/>
      <c r="G54" s="106"/>
      <c r="H54" s="146">
        <f>H46+H47+H51+H52+H53</f>
        <v>147.53000000002794</v>
      </c>
      <c r="I54" s="146">
        <v>53078.649999999965</v>
      </c>
    </row>
    <row r="55" spans="1:11" ht="15.75">
      <c r="A55" s="97" t="s">
        <v>68</v>
      </c>
      <c r="B55" s="97" t="s">
        <v>215</v>
      </c>
      <c r="C55" s="221" t="s">
        <v>215</v>
      </c>
      <c r="D55" s="219"/>
      <c r="E55" s="219"/>
      <c r="F55" s="220"/>
      <c r="G55" s="106"/>
      <c r="H55" s="146"/>
      <c r="I55" s="146"/>
    </row>
    <row r="56" spans="1:11" ht="15.75">
      <c r="A56" s="97" t="s">
        <v>44</v>
      </c>
      <c r="B56" s="98" t="s">
        <v>216</v>
      </c>
      <c r="C56" s="218" t="s">
        <v>216</v>
      </c>
      <c r="D56" s="219"/>
      <c r="E56" s="219"/>
      <c r="F56" s="220"/>
      <c r="G56" s="106"/>
      <c r="H56" s="146">
        <f>H54+H55</f>
        <v>147.53000000002794</v>
      </c>
      <c r="I56" s="146">
        <v>53078.649999999965</v>
      </c>
    </row>
    <row r="57" spans="1:11" ht="15.75">
      <c r="A57" s="95" t="s">
        <v>68</v>
      </c>
      <c r="B57" s="107" t="s">
        <v>45</v>
      </c>
      <c r="C57" s="215" t="s">
        <v>45</v>
      </c>
      <c r="D57" s="216"/>
      <c r="E57" s="216"/>
      <c r="F57" s="217"/>
      <c r="G57" s="93"/>
      <c r="H57" s="145"/>
      <c r="I57" s="145"/>
    </row>
    <row r="58" spans="1:11" ht="15.75">
      <c r="A58" s="95" t="s">
        <v>70</v>
      </c>
      <c r="B58" s="107" t="s">
        <v>46</v>
      </c>
      <c r="C58" s="215" t="s">
        <v>46</v>
      </c>
      <c r="D58" s="216"/>
      <c r="E58" s="216"/>
      <c r="F58" s="217"/>
      <c r="G58" s="93"/>
      <c r="H58" s="145"/>
      <c r="I58" s="145"/>
    </row>
    <row r="59" spans="1:11">
      <c r="A59" s="99"/>
      <c r="B59" s="99"/>
      <c r="C59" s="99"/>
      <c r="D59" s="99"/>
      <c r="G59" s="108"/>
      <c r="H59" s="108"/>
      <c r="I59" s="108"/>
    </row>
    <row r="60" spans="1:11" ht="15" customHeight="1">
      <c r="A60" s="186" t="s">
        <v>223</v>
      </c>
      <c r="B60" s="187"/>
      <c r="C60" s="187"/>
      <c r="D60" s="187"/>
      <c r="E60" s="187"/>
      <c r="F60" s="132"/>
      <c r="G60" s="133"/>
      <c r="H60" s="193" t="s">
        <v>222</v>
      </c>
      <c r="I60" s="193"/>
    </row>
    <row r="61" spans="1:11" s="91" customFormat="1" ht="15" customHeight="1">
      <c r="A61" s="195" t="s">
        <v>51</v>
      </c>
      <c r="B61" s="195"/>
      <c r="C61" s="195"/>
      <c r="D61" s="195"/>
      <c r="E61" s="195"/>
      <c r="F61" s="195"/>
      <c r="G61" s="101" t="s">
        <v>52</v>
      </c>
      <c r="H61" s="194" t="s">
        <v>143</v>
      </c>
      <c r="I61" s="194"/>
    </row>
    <row r="62" spans="1:11" s="91" customFormat="1" ht="15" customHeight="1">
      <c r="A62" s="100"/>
      <c r="B62" s="100"/>
      <c r="C62" s="100"/>
      <c r="D62" s="100"/>
      <c r="E62" s="100"/>
      <c r="F62" s="100"/>
      <c r="G62" s="100"/>
      <c r="H62" s="102"/>
      <c r="I62" s="102"/>
    </row>
    <row r="63" spans="1:11" ht="12.75" customHeight="1">
      <c r="A63" s="192" t="s">
        <v>219</v>
      </c>
      <c r="B63" s="192"/>
      <c r="C63" s="192"/>
      <c r="D63" s="192"/>
      <c r="E63" s="192"/>
      <c r="F63" s="192"/>
      <c r="G63" s="109" t="s">
        <v>53</v>
      </c>
      <c r="H63" s="153" t="s">
        <v>225</v>
      </c>
      <c r="I63" s="153"/>
    </row>
    <row r="64" spans="1:11">
      <c r="A64" s="191" t="s">
        <v>54</v>
      </c>
      <c r="B64" s="191"/>
      <c r="C64" s="191"/>
      <c r="D64" s="191"/>
      <c r="E64" s="191"/>
      <c r="F64" s="191"/>
      <c r="G64" s="103" t="s">
        <v>55</v>
      </c>
      <c r="H64" s="190" t="s">
        <v>143</v>
      </c>
      <c r="I64" s="190"/>
    </row>
  </sheetData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C48:F48"/>
    <mergeCell ref="A20:B20"/>
    <mergeCell ref="C20:F20"/>
    <mergeCell ref="C21:F21"/>
    <mergeCell ref="C26:F26"/>
    <mergeCell ref="C27:F27"/>
    <mergeCell ref="C25:F25"/>
    <mergeCell ref="A5:I5"/>
    <mergeCell ref="A6:I6"/>
    <mergeCell ref="A7:I7"/>
    <mergeCell ref="A8:I8"/>
    <mergeCell ref="A19:I19"/>
    <mergeCell ref="A14:I14"/>
    <mergeCell ref="A15:I15"/>
    <mergeCell ref="A17:I17"/>
    <mergeCell ref="A18:I18"/>
    <mergeCell ref="A9:I9"/>
    <mergeCell ref="A10:I10"/>
    <mergeCell ref="A12:I12"/>
    <mergeCell ref="A13:I13"/>
    <mergeCell ref="A11:I11"/>
    <mergeCell ref="C28:F28"/>
    <mergeCell ref="C22:F22"/>
    <mergeCell ref="C23:F23"/>
    <mergeCell ref="C24:F24"/>
    <mergeCell ref="C33:F33"/>
    <mergeCell ref="C34:F34"/>
    <mergeCell ref="C35:F35"/>
    <mergeCell ref="C36:F36"/>
    <mergeCell ref="C29:F29"/>
    <mergeCell ref="C30:F30"/>
    <mergeCell ref="C31:F31"/>
    <mergeCell ref="C32:F32"/>
    <mergeCell ref="C37:F37"/>
    <mergeCell ref="C42:F42"/>
    <mergeCell ref="C43:F43"/>
    <mergeCell ref="C44:F44"/>
    <mergeCell ref="C38:F38"/>
    <mergeCell ref="C39:F39"/>
    <mergeCell ref="C40:F40"/>
    <mergeCell ref="C41:F41"/>
    <mergeCell ref="H64:I64"/>
    <mergeCell ref="A64:F64"/>
    <mergeCell ref="A63:F63"/>
    <mergeCell ref="A60:E60"/>
    <mergeCell ref="H60:I60"/>
    <mergeCell ref="H61:I61"/>
    <mergeCell ref="A61:F61"/>
    <mergeCell ref="H63:I63"/>
  </mergeCells>
  <phoneticPr fontId="13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6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4</vt:i4>
      </vt:variant>
    </vt:vector>
  </HeadingPairs>
  <TitlesOfParts>
    <vt:vector size="6" baseType="lpstr">
      <vt:lpstr>2_VSAFAS_2p</vt:lpstr>
      <vt:lpstr>3_VSAFAS_2p</vt:lpstr>
      <vt:lpstr>'2_VSAFAS_2p'!Print_Area</vt:lpstr>
      <vt:lpstr>'3_VSAFAS_2p'!Print_Area</vt:lpstr>
      <vt:lpstr>'2_VSAFAS_2p'!Print_Titles</vt:lpstr>
      <vt:lpstr>'3_VSAFAS_2p'!Print_Titles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Vaidotas Ražanas</dc:creator>
  <cp:lastModifiedBy>Administrator</cp:lastModifiedBy>
  <cp:lastPrinted>2020-09-23T12:48:24Z</cp:lastPrinted>
  <dcterms:created xsi:type="dcterms:W3CDTF">2013-02-01T07:28:35Z</dcterms:created>
  <dcterms:modified xsi:type="dcterms:W3CDTF">2021-04-19T10:43:04Z</dcterms:modified>
</cp:coreProperties>
</file>