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0" yWindow="1830" windowWidth="17340" windowHeight="16440"/>
  </bookViews>
  <sheets>
    <sheet name="2_VSAFAS_2p" sheetId="33" r:id="rId1"/>
    <sheet name="3_VSAFAS_2p" sheetId="36" r:id="rId2"/>
  </sheets>
  <externalReferences>
    <externalReference r:id="rId3"/>
    <externalReference r:id="rId4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'2_VSAFAS_2p'!$A$1:$G$102</definedName>
    <definedName name="_xlnm.Print_Area" localSheetId="1">'3_VSAFAS_2p'!$A$1:$I$66</definedName>
    <definedName name="_xlnm.Print_Titles" localSheetId="0">'2_VSAFAS_2p'!$19:$19</definedName>
    <definedName name="_xlnm.Print_Titles" localSheetId="1">'3_VSAFAS_2p'!$20:$20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36" l="1"/>
  <c r="F49" i="33" l="1"/>
  <c r="G69" i="33" l="1"/>
  <c r="G84" i="33"/>
  <c r="G90" i="33"/>
  <c r="G59" i="33"/>
  <c r="G49" i="33"/>
  <c r="G41" i="33" s="1"/>
  <c r="G27" i="33"/>
  <c r="G20" i="33" s="1"/>
  <c r="G58" i="33" l="1"/>
  <c r="G94" i="33"/>
  <c r="G64" i="33"/>
  <c r="H31" i="36"/>
  <c r="F42" i="33" l="1"/>
  <c r="F69" i="33" l="1"/>
  <c r="F64" i="33" l="1"/>
  <c r="F41" i="33"/>
  <c r="F27" i="33"/>
  <c r="F20" i="33" s="1"/>
  <c r="H28" i="36"/>
  <c r="F59" i="33"/>
  <c r="F90" i="33"/>
  <c r="F84" i="33" s="1"/>
  <c r="F94" i="33" l="1"/>
  <c r="F58" i="33"/>
  <c r="H21" i="36"/>
  <c r="H46" i="36" s="1"/>
  <c r="H54" i="36" l="1"/>
  <c r="H56" i="36" s="1"/>
</calcChain>
</file>

<file path=xl/sharedStrings.xml><?xml version="1.0" encoding="utf-8"?>
<sst xmlns="http://schemas.openxmlformats.org/spreadsheetml/2006/main" count="318" uniqueCount="228">
  <si>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</si>
  <si>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</si>
  <si>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</si>
  <si>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</si>
  <si>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</si>
  <si>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</si>
  <si>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</si>
  <si>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</si>
  <si>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</si>
  <si>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</si>
  <si>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</si>
  <si>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</si>
  <si>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</si>
  <si>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</si>
  <si>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</si>
  <si>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</si>
  <si>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</si>
  <si>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</si>
  <si>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</si>
  <si>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</si>
  <si>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</si>
  <si>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</si>
  <si>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</si>
  <si>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</si>
  <si>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</si>
  <si>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</si>
  <si>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</si>
  <si>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</si>
  <si>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</si>
  <si>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</si>
  <si>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</si>
  <si>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</si>
  <si>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</si>
  <si>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</si>
  <si>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</si>
  <si>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</si>
  <si>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</si>
  <si>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</si>
  <si>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</si>
  <si>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</si>
  <si>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</si>
  <si>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</si>
  <si>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</si>
  <si>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</si>
  <si>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</si>
  <si>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</si>
  <si>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</si>
  <si>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</si>
  <si>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</si>
  <si>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</si>
  <si>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>(Žemesniojo lygio viešojo sektoriaus subjektų, išskyrus mokesčių fondus ir išteklių fondus,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</si>
  <si>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</si>
  <si>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</si>
  <si>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</si>
  <si>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</si>
  <si>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</si>
  <si>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Eil. Nr.</t>
  </si>
  <si>
    <t>2 priedas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</si>
  <si>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</si>
  <si>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</si>
  <si>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</si>
  <si>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</si>
  <si>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</si>
  <si>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</si>
  <si>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</si>
  <si>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</si>
  <si>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</si>
  <si>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</si>
  <si>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</si>
  <si>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</si>
  <si>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</si>
  <si>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</si>
  <si>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</si>
  <si>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</si>
  <si>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</si>
  <si>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</si>
  <si>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</si>
  <si>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</si>
  <si>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</si>
  <si>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</si>
  <si>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</si>
  <si>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</si>
  <si>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</si>
  <si>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</si>
  <si>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</si>
  <si>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</si>
  <si>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</si>
  <si>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</si>
  <si>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</si>
  <si>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</si>
  <si>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</si>
  <si>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</si>
  <si>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</si>
  <si>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</si>
  <si>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</si>
  <si>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</si>
  <si>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</si>
  <si>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</si>
  <si>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</si>
  <si>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</si>
  <si>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</si>
  <si>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</si>
  <si>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</si>
  <si>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</si>
  <si>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</si>
  <si>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</si>
  <si>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</si>
  <si>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</si>
  <si>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</si>
  <si>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</si>
  <si>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</si>
  <si>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</si>
  <si>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</si>
  <si>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</si>
  <si>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</si>
  <si>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</si>
  <si>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</si>
  <si>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</si>
  <si>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</si>
  <si>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</si>
  <si>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</si>
  <si>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</si>
  <si>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</si>
  <si>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</si>
  <si>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</si>
  <si>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</si>
  <si>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</si>
  <si>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</si>
  <si>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</si>
  <si>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</si>
  <si>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</si>
  <si>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</si>
  <si>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</si>
  <si>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</si>
  <si>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</si>
  <si>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</si>
  <si>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</si>
  <si>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</si>
  <si>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</si>
  <si>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</si>
  <si>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</si>
  <si>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</si>
  <si>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</si>
  <si>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</si>
  <si>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</si>
  <si>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</si>
  <si>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</si>
  <si>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</si>
  <si>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</si>
  <si>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</si>
  <si>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</si>
  <si>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</si>
  <si>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</si>
  <si>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</si>
  <si>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</si>
  <si>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</si>
  <si>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</si>
  <si>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</si>
  <si>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</si>
  <si>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</si>
  <si>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</si>
  <si>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</si>
  <si>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</si>
  <si>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</si>
  <si>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</si>
  <si>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</si>
  <si>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</si>
  <si>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</si>
  <si>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</si>
  <si>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</si>
  <si>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</si>
  <si>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</si>
  <si>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</si>
  <si>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</si>
  <si>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</si>
  <si>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</si>
  <si>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</si>
  <si>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</si>
  <si>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</si>
  <si>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</si>
  <si>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</si>
  <si>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</si>
  <si>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</si>
  <si>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</si>
  <si>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</si>
  <si>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</si>
  <si>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</si>
  <si>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</si>
  <si>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ataskaitos forma)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</si>
  <si>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</si>
  <si>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</si>
  <si>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</si>
  <si>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</si>
  <si>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</si>
  <si>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</si>
  <si>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</si>
  <si>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</si>
  <si>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</si>
  <si>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</si>
  <si>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</si>
  <si>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</si>
  <si>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</si>
  <si>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</si>
  <si>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</si>
  <si>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</si>
  <si>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</si>
  <si>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</si>
  <si>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</si>
  <si>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</si>
  <si>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</si>
  <si>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</si>
  <si>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</si>
  <si>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</si>
  <si>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</si>
  <si>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</si>
  <si>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</si>
  <si>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</si>
  <si>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Šiaulių lopšelis-darželis "Žiogelis"</t>
  </si>
  <si>
    <t>190529723, Dainų g. 11, Šiauliai</t>
  </si>
  <si>
    <t>Vyr.buhalterė</t>
  </si>
  <si>
    <t>_Šiaulių lopšelis-darželis "Žiogelis"</t>
  </si>
  <si>
    <t xml:space="preserve">Direktorė </t>
  </si>
  <si>
    <t>Sigita Saviščevienė</t>
  </si>
  <si>
    <t>Direktorė</t>
  </si>
  <si>
    <t>Pateikimo valiuta ir tikslumas: Eur</t>
  </si>
  <si>
    <t>Ieva Sankauskienė</t>
  </si>
  <si>
    <t>PAGAL 2020 M. RUGSĖJO 30 D. DUOMENIS</t>
  </si>
  <si>
    <t>2020-11-20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</si>
</sst>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   &quot;;&quot;-&quot;#,##0.00&quot;    &quot;;&quot; -&quot;00&quot;    &quot;;&quot; &quot;@&quot; &quot;"/>
    <numFmt numFmtId="165" formatCode="[$-10427]#,##0.00;\-#,##0.00"/>
  </numFmts>
  <fonts count="6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2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4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15"/>
        <bgColor indexed="15"/>
      </patternFill>
    </fill>
    <fill>
      <patternFill patternType="solid">
        <fgColor indexed="60"/>
      </patternFill>
    </fill>
    <fill>
      <patternFill patternType="solid">
        <fgColor indexed="43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12"/>
        <bgColor indexed="12"/>
      </patternFill>
    </fill>
    <fill>
      <patternFill patternType="solid">
        <fgColor indexed="10"/>
        <bgColor indexed="10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35">
    <xf numFmtId="0" fontId="0" fillId="0" borderId="0"/>
    <xf numFmtId="0" fontId="28" fillId="3" borderId="0" applyNumberFormat="0" applyFont="0" applyBorder="0" applyAlignment="0" applyProtection="0"/>
    <xf numFmtId="0" fontId="28" fillId="3" borderId="0" applyNumberFormat="0" applyFont="0" applyBorder="0" applyAlignment="0" applyProtection="0"/>
    <xf numFmtId="0" fontId="28" fillId="3" borderId="0" applyNumberFormat="0" applyFont="0" applyBorder="0" applyAlignment="0" applyProtection="0"/>
    <xf numFmtId="0" fontId="28" fillId="3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10" borderId="0" applyNumberFormat="0" applyFont="0" applyBorder="0" applyAlignment="0" applyProtection="0"/>
    <xf numFmtId="0" fontId="28" fillId="10" borderId="0" applyNumberFormat="0" applyFont="0" applyBorder="0" applyAlignment="0" applyProtection="0"/>
    <xf numFmtId="0" fontId="28" fillId="10" borderId="0" applyNumberFormat="0" applyFont="0" applyBorder="0" applyAlignment="0" applyProtection="0"/>
    <xf numFmtId="0" fontId="28" fillId="10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9" fillId="8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Font="0" applyBorder="0" applyAlignment="0" applyProtection="0"/>
    <xf numFmtId="0" fontId="28" fillId="16" borderId="0" applyNumberFormat="0" applyFont="0" applyBorder="0" applyAlignment="0" applyProtection="0"/>
    <xf numFmtId="0" fontId="28" fillId="16" borderId="0" applyNumberFormat="0" applyFont="0" applyBorder="0" applyAlignment="0" applyProtection="0"/>
    <xf numFmtId="0" fontId="28" fillId="16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18" borderId="0" applyNumberFormat="0" applyFont="0" applyBorder="0" applyAlignment="0" applyProtection="0"/>
    <xf numFmtId="0" fontId="28" fillId="18" borderId="0" applyNumberFormat="0" applyFont="0" applyBorder="0" applyAlignment="0" applyProtection="0"/>
    <xf numFmtId="0" fontId="28" fillId="18" borderId="0" applyNumberFormat="0" applyFont="0" applyBorder="0" applyAlignment="0" applyProtection="0"/>
    <xf numFmtId="0" fontId="28" fillId="18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7" fillId="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5" fillId="0" borderId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Fill="0" applyBorder="0" applyAlignment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Fill="0" applyBorder="0" applyAlignment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Fill="0" applyBorder="0" applyAlignment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5" fillId="0" borderId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10" borderId="0" applyNumberFormat="0" applyBorder="0" applyProtection="0"/>
    <xf numFmtId="0" fontId="25" fillId="0" borderId="0"/>
    <xf numFmtId="0" fontId="43" fillId="10" borderId="0" applyNumberFormat="0" applyBorder="0" applyProtection="0"/>
    <xf numFmtId="0" fontId="43" fillId="10" borderId="0" applyNumberFormat="0" applyBorder="0" applyProtection="0"/>
    <xf numFmtId="0" fontId="46" fillId="22" borderId="0"/>
    <xf numFmtId="0" fontId="43" fillId="10" borderId="0" applyNumberFormat="0" applyBorder="0" applyProtection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45" fillId="0" borderId="0"/>
    <xf numFmtId="0" fontId="28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45" fillId="0" borderId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6" fillId="0" borderId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5" fillId="0" borderId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12" fillId="0" borderId="0"/>
    <xf numFmtId="0" fontId="28" fillId="18" borderId="8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4" fontId="43" fillId="23" borderId="1" applyProtection="0">
      <alignment vertical="center"/>
    </xf>
    <xf numFmtId="4" fontId="43" fillId="23" borderId="1" applyProtection="0">
      <alignment vertical="center"/>
    </xf>
    <xf numFmtId="4" fontId="48" fillId="23" borderId="1" applyProtection="0">
      <alignment vertical="center"/>
    </xf>
    <xf numFmtId="4" fontId="43" fillId="23" borderId="1" applyProtection="0">
      <alignment horizontal="left" vertical="center"/>
    </xf>
    <xf numFmtId="4" fontId="43" fillId="23" borderId="1" applyProtection="0">
      <alignment horizontal="left" vertical="center"/>
    </xf>
    <xf numFmtId="0" fontId="49" fillId="23" borderId="9" applyNumberFormat="0" applyProtection="0">
      <alignment horizontal="left" vertical="top"/>
    </xf>
    <xf numFmtId="4" fontId="43" fillId="24" borderId="1" applyProtection="0">
      <alignment horizontal="left" vertical="center"/>
    </xf>
    <xf numFmtId="4" fontId="43" fillId="24" borderId="1" applyProtection="0">
      <alignment horizontal="left" vertical="center"/>
    </xf>
    <xf numFmtId="4" fontId="43" fillId="9" borderId="1" applyProtection="0">
      <alignment horizontal="right" vertical="center"/>
    </xf>
    <xf numFmtId="4" fontId="43" fillId="9" borderId="1" applyProtection="0">
      <alignment horizontal="right" vertical="center"/>
    </xf>
    <xf numFmtId="4" fontId="43" fillId="25" borderId="1" applyProtection="0">
      <alignment horizontal="right" vertical="center"/>
    </xf>
    <xf numFmtId="4" fontId="43" fillId="25" borderId="1" applyProtection="0">
      <alignment horizontal="right" vertical="center"/>
    </xf>
    <xf numFmtId="4" fontId="43" fillId="26" borderId="10" applyProtection="0">
      <alignment horizontal="right" vertical="center"/>
    </xf>
    <xf numFmtId="4" fontId="43" fillId="26" borderId="10" applyProtection="0">
      <alignment horizontal="right" vertical="center"/>
    </xf>
    <xf numFmtId="4" fontId="43" fillId="19" borderId="1" applyProtection="0">
      <alignment horizontal="right" vertical="center"/>
    </xf>
    <xf numFmtId="4" fontId="43" fillId="19" borderId="1" applyProtection="0">
      <alignment horizontal="right" vertical="center"/>
    </xf>
    <xf numFmtId="4" fontId="43" fillId="27" borderId="1" applyProtection="0">
      <alignment horizontal="right" vertical="center"/>
    </xf>
    <xf numFmtId="4" fontId="43" fillId="27" borderId="1" applyProtection="0">
      <alignment horizontal="right" vertical="center"/>
    </xf>
    <xf numFmtId="4" fontId="43" fillId="20" borderId="1" applyProtection="0">
      <alignment horizontal="right" vertical="center"/>
    </xf>
    <xf numFmtId="4" fontId="43" fillId="20" borderId="1" applyProtection="0">
      <alignment horizontal="right" vertical="center"/>
    </xf>
    <xf numFmtId="4" fontId="43" fillId="13" borderId="1" applyProtection="0">
      <alignment horizontal="right" vertical="center"/>
    </xf>
    <xf numFmtId="4" fontId="43" fillId="13" borderId="1" applyProtection="0">
      <alignment horizontal="right" vertical="center"/>
    </xf>
    <xf numFmtId="4" fontId="43" fillId="12" borderId="1" applyProtection="0">
      <alignment horizontal="right" vertical="center"/>
    </xf>
    <xf numFmtId="4" fontId="43" fillId="12" borderId="1" applyProtection="0">
      <alignment horizontal="right" vertical="center"/>
    </xf>
    <xf numFmtId="4" fontId="43" fillId="11" borderId="1" applyProtection="0">
      <alignment horizontal="right" vertical="center"/>
    </xf>
    <xf numFmtId="4" fontId="43" fillId="11" borderId="1" applyProtection="0">
      <alignment horizontal="right" vertical="center"/>
    </xf>
    <xf numFmtId="4" fontId="43" fillId="0" borderId="10" applyFill="0" applyProtection="0">
      <alignment horizontal="left" vertical="center"/>
    </xf>
    <xf numFmtId="4" fontId="43" fillId="0" borderId="10" applyFill="0" applyProtection="0">
      <alignment horizontal="left" vertical="center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3" fillId="8" borderId="1" applyProtection="0">
      <alignment horizontal="right" vertical="center"/>
    </xf>
    <xf numFmtId="4" fontId="43" fillId="8" borderId="1" applyProtection="0">
      <alignment horizontal="right" vertical="center"/>
    </xf>
    <xf numFmtId="4" fontId="43" fillId="16" borderId="10" applyProtection="0">
      <alignment horizontal="left" vertical="center"/>
    </xf>
    <xf numFmtId="4" fontId="43" fillId="16" borderId="10" applyProtection="0">
      <alignment horizontal="left" vertical="center"/>
    </xf>
    <xf numFmtId="4" fontId="43" fillId="8" borderId="10" applyProtection="0">
      <alignment horizontal="left" vertical="center"/>
    </xf>
    <xf numFmtId="4" fontId="43" fillId="8" borderId="10" applyProtection="0">
      <alignment horizontal="left" vertical="center"/>
    </xf>
    <xf numFmtId="0" fontId="43" fillId="4" borderId="1" applyNumberFormat="0" applyProtection="0">
      <alignment horizontal="left" vertical="center"/>
    </xf>
    <xf numFmtId="0" fontId="43" fillId="4" borderId="1" applyNumberFormat="0" applyProtection="0">
      <alignment horizontal="left" vertical="center"/>
    </xf>
    <xf numFmtId="0" fontId="43" fillId="17" borderId="9" applyNumberFormat="0" applyProtection="0">
      <alignment horizontal="left" vertical="top"/>
    </xf>
    <xf numFmtId="0" fontId="43" fillId="17" borderId="9" applyNumberFormat="0" applyProtection="0">
      <alignment horizontal="left" vertical="top"/>
    </xf>
    <xf numFmtId="0" fontId="43" fillId="17" borderId="9" applyNumberFormat="0" applyProtection="0">
      <alignment horizontal="left" vertical="top"/>
    </xf>
    <xf numFmtId="0" fontId="43" fillId="28" borderId="1" applyNumberFormat="0" applyProtection="0">
      <alignment horizontal="left" vertical="center"/>
    </xf>
    <xf numFmtId="0" fontId="43" fillId="28" borderId="1" applyNumberFormat="0" applyProtection="0">
      <alignment horizontal="left" vertical="center"/>
    </xf>
    <xf numFmtId="0" fontId="43" fillId="8" borderId="9" applyNumberFormat="0" applyProtection="0">
      <alignment horizontal="left" vertical="top"/>
    </xf>
    <xf numFmtId="0" fontId="43" fillId="8" borderId="9" applyNumberFormat="0" applyProtection="0">
      <alignment horizontal="left" vertical="top"/>
    </xf>
    <xf numFmtId="0" fontId="43" fillId="8" borderId="9" applyNumberFormat="0" applyProtection="0">
      <alignment horizontal="left" vertical="top"/>
    </xf>
    <xf numFmtId="0" fontId="43" fillId="29" borderId="1" applyNumberFormat="0" applyProtection="0">
      <alignment horizontal="left" vertical="center"/>
    </xf>
    <xf numFmtId="0" fontId="43" fillId="29" borderId="1" applyNumberFormat="0" applyProtection="0">
      <alignment horizontal="left" vertical="center"/>
    </xf>
    <xf numFmtId="0" fontId="43" fillId="29" borderId="9" applyNumberFormat="0" applyProtection="0">
      <alignment horizontal="left" vertical="top"/>
    </xf>
    <xf numFmtId="0" fontId="43" fillId="29" borderId="9" applyNumberFormat="0" applyProtection="0">
      <alignment horizontal="left" vertical="top"/>
    </xf>
    <xf numFmtId="0" fontId="43" fillId="29" borderId="9" applyNumberFormat="0" applyProtection="0">
      <alignment horizontal="left" vertical="top"/>
    </xf>
    <xf numFmtId="0" fontId="43" fillId="16" borderId="1" applyNumberFormat="0" applyProtection="0">
      <alignment horizontal="left" vertical="center"/>
    </xf>
    <xf numFmtId="0" fontId="43" fillId="16" borderId="1" applyNumberFormat="0" applyProtection="0">
      <alignment horizontal="left" vertical="center"/>
    </xf>
    <xf numFmtId="0" fontId="43" fillId="16" borderId="9" applyNumberFormat="0" applyProtection="0">
      <alignment horizontal="left" vertical="top"/>
    </xf>
    <xf numFmtId="0" fontId="43" fillId="16" borderId="9" applyNumberFormat="0" applyProtection="0">
      <alignment horizontal="left" vertical="top"/>
    </xf>
    <xf numFmtId="0" fontId="43" fillId="16" borderId="9" applyNumberFormat="0" applyProtection="0">
      <alignment horizontal="left" vertical="top"/>
    </xf>
    <xf numFmtId="0" fontId="43" fillId="30" borderId="11" applyNumberFormat="0">
      <protection locked="0"/>
    </xf>
    <xf numFmtId="0" fontId="43" fillId="30" borderId="11" applyNumberFormat="0">
      <protection locked="0"/>
    </xf>
    <xf numFmtId="0" fontId="43" fillId="30" borderId="11" applyNumberFormat="0">
      <protection locked="0"/>
    </xf>
    <xf numFmtId="0" fontId="49" fillId="17" borderId="0" applyNumberFormat="0" applyBorder="0" applyProtection="0"/>
    <xf numFmtId="4" fontId="43" fillId="18" borderId="9" applyProtection="0">
      <alignment vertical="center"/>
    </xf>
    <xf numFmtId="4" fontId="48" fillId="18" borderId="10" applyProtection="0">
      <alignment vertical="center"/>
    </xf>
    <xf numFmtId="4" fontId="43" fillId="4" borderId="9" applyProtection="0">
      <alignment horizontal="left" vertical="center"/>
    </xf>
    <xf numFmtId="0" fontId="43" fillId="18" borderId="9" applyNumberFormat="0" applyProtection="0">
      <alignment horizontal="left" vertical="top"/>
    </xf>
    <xf numFmtId="4" fontId="43" fillId="0" borderId="1" applyProtection="0">
      <alignment horizontal="right" vertical="center"/>
    </xf>
    <xf numFmtId="4" fontId="43" fillId="0" borderId="1" applyProtection="0">
      <alignment horizontal="right" vertical="center"/>
    </xf>
    <xf numFmtId="4" fontId="48" fillId="30" borderId="1" applyProtection="0">
      <alignment horizontal="right" vertical="center"/>
    </xf>
    <xf numFmtId="4" fontId="43" fillId="24" borderId="1" applyProtection="0">
      <alignment horizontal="left" vertical="center"/>
    </xf>
    <xf numFmtId="4" fontId="43" fillId="24" borderId="1" applyProtection="0">
      <alignment horizontal="left" vertical="center"/>
    </xf>
    <xf numFmtId="0" fontId="43" fillId="8" borderId="9" applyNumberFormat="0" applyProtection="0">
      <alignment horizontal="left" vertical="top"/>
    </xf>
    <xf numFmtId="4" fontId="50" fillId="21" borderId="10" applyProtection="0">
      <alignment horizontal="left" vertical="center"/>
    </xf>
    <xf numFmtId="0" fontId="43" fillId="31" borderId="10" applyNumberFormat="0" applyProtection="0"/>
    <xf numFmtId="0" fontId="43" fillId="31" borderId="10" applyNumberFormat="0" applyProtection="0"/>
    <xf numFmtId="4" fontId="51" fillId="30" borderId="1" applyProtection="0">
      <alignment horizontal="right" vertical="center"/>
    </xf>
    <xf numFmtId="0" fontId="52" fillId="0" borderId="0" applyNumberFormat="0" applyFill="0" applyBorder="0" applyAlignment="0" applyProtection="0"/>
    <xf numFmtId="0" fontId="53" fillId="0" borderId="10" applyNumberFormat="0" applyProtection="0"/>
    <xf numFmtId="0" fontId="53" fillId="0" borderId="10" applyNumberFormat="0" applyProtection="0"/>
    <xf numFmtId="0" fontId="53" fillId="0" borderId="10" applyNumberFormat="0" applyProtection="0"/>
    <xf numFmtId="0" fontId="24" fillId="0" borderId="0"/>
    <xf numFmtId="49" fontId="54" fillId="4" borderId="0" applyBorder="0" applyProtection="0">
      <alignment vertical="top" wrapText="1"/>
    </xf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10" borderId="0" applyNumberFormat="0" applyBorder="0" applyProtection="0"/>
  </cellStyleXfs>
  <cellXfs count="226">
    <xf numFmtId="0" fontId="0" fillId="0" borderId="0" xfId="0"/>
    <xf numFmtId="0" fontId="4" fillId="0" borderId="0" xfId="0" applyFont="1" applyFill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32" borderId="14" xfId="0" applyFont="1" applyFill="1" applyBorder="1" applyAlignment="1">
      <alignment horizontal="center" vertical="center" wrapText="1"/>
    </xf>
    <xf numFmtId="0" fontId="4" fillId="32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32" borderId="19" xfId="0" applyFont="1" applyFill="1" applyBorder="1" applyAlignment="1">
      <alignment horizontal="left" vertical="center"/>
    </xf>
    <xf numFmtId="0" fontId="4" fillId="32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33" borderId="0" xfId="0" applyFont="1" applyFill="1" applyAlignment="1">
      <alignment vertical="center" wrapText="1"/>
    </xf>
    <xf numFmtId="0" fontId="4" fillId="32" borderId="0" xfId="0" applyFont="1" applyFill="1" applyBorder="1" applyAlignment="1">
      <alignment vertical="center" wrapText="1"/>
    </xf>
    <xf numFmtId="0" fontId="4" fillId="32" borderId="0" xfId="0" applyFont="1" applyFill="1" applyAlignment="1">
      <alignment vertical="center"/>
    </xf>
    <xf numFmtId="0" fontId="4" fillId="32" borderId="0" xfId="0" applyFont="1" applyFill="1" applyAlignment="1">
      <alignment vertical="center" wrapText="1"/>
    </xf>
    <xf numFmtId="0" fontId="5" fillId="32" borderId="0" xfId="0" applyFont="1" applyFill="1" applyAlignment="1">
      <alignment horizontal="center" vertical="center" wrapText="1"/>
    </xf>
    <xf numFmtId="0" fontId="4" fillId="32" borderId="0" xfId="0" applyFont="1" applyFill="1" applyAlignment="1">
      <alignment horizontal="center" vertical="center" wrapText="1"/>
    </xf>
    <xf numFmtId="49" fontId="5" fillId="32" borderId="14" xfId="0" applyNumberFormat="1" applyFont="1" applyFill="1" applyBorder="1" applyAlignment="1">
      <alignment horizontal="center" vertical="center" wrapText="1"/>
    </xf>
    <xf numFmtId="0" fontId="5" fillId="32" borderId="13" xfId="0" applyFont="1" applyFill="1" applyBorder="1" applyAlignment="1">
      <alignment horizontal="center" vertical="center" wrapText="1"/>
    </xf>
    <xf numFmtId="0" fontId="5" fillId="32" borderId="13" xfId="0" applyFont="1" applyFill="1" applyBorder="1" applyAlignment="1">
      <alignment horizontal="left" vertical="center"/>
    </xf>
    <xf numFmtId="0" fontId="5" fillId="32" borderId="14" xfId="0" applyFont="1" applyFill="1" applyBorder="1" applyAlignment="1">
      <alignment horizontal="left" vertical="center"/>
    </xf>
    <xf numFmtId="0" fontId="5" fillId="32" borderId="14" xfId="0" applyFont="1" applyFill="1" applyBorder="1" applyAlignment="1">
      <alignment horizontal="left" vertical="center" wrapText="1"/>
    </xf>
    <xf numFmtId="0" fontId="4" fillId="32" borderId="14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center" vertical="center" wrapText="1"/>
    </xf>
    <xf numFmtId="0" fontId="4" fillId="32" borderId="16" xfId="0" applyFont="1" applyFill="1" applyBorder="1" applyAlignment="1">
      <alignment horizontal="left" vertical="center"/>
    </xf>
    <xf numFmtId="0" fontId="9" fillId="32" borderId="17" xfId="0" applyFont="1" applyFill="1" applyBorder="1" applyAlignment="1">
      <alignment horizontal="left" vertical="center"/>
    </xf>
    <xf numFmtId="0" fontId="9" fillId="32" borderId="17" xfId="0" applyFont="1" applyFill="1" applyBorder="1" applyAlignment="1">
      <alignment horizontal="left" vertical="center" wrapText="1"/>
    </xf>
    <xf numFmtId="0" fontId="4" fillId="32" borderId="19" xfId="0" applyFont="1" applyFill="1" applyBorder="1" applyAlignment="1">
      <alignment horizontal="left" vertical="center" wrapText="1"/>
    </xf>
    <xf numFmtId="16" fontId="4" fillId="32" borderId="13" xfId="0" applyNumberFormat="1" applyFont="1" applyFill="1" applyBorder="1" applyAlignment="1">
      <alignment horizontal="left" vertical="center" wrapText="1"/>
    </xf>
    <xf numFmtId="49" fontId="4" fillId="32" borderId="14" xfId="0" applyNumberFormat="1" applyFont="1" applyFill="1" applyBorder="1" applyAlignment="1">
      <alignment horizontal="center" vertical="center" wrapText="1"/>
    </xf>
    <xf numFmtId="0" fontId="4" fillId="32" borderId="15" xfId="0" applyFont="1" applyFill="1" applyBorder="1" applyAlignment="1">
      <alignment horizontal="left" vertical="center"/>
    </xf>
    <xf numFmtId="0" fontId="4" fillId="32" borderId="20" xfId="0" applyFont="1" applyFill="1" applyBorder="1" applyAlignment="1">
      <alignment horizontal="center" vertical="center" wrapText="1"/>
    </xf>
    <xf numFmtId="0" fontId="4" fillId="32" borderId="22" xfId="0" applyFont="1" applyFill="1" applyBorder="1" applyAlignment="1">
      <alignment horizontal="left" vertical="center"/>
    </xf>
    <xf numFmtId="0" fontId="4" fillId="32" borderId="23" xfId="0" applyFont="1" applyFill="1" applyBorder="1" applyAlignment="1">
      <alignment horizontal="left" vertical="center"/>
    </xf>
    <xf numFmtId="0" fontId="4" fillId="32" borderId="23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left" vertical="center"/>
    </xf>
    <xf numFmtId="16" fontId="4" fillId="0" borderId="13" xfId="0" quotePrefix="1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16" fontId="4" fillId="0" borderId="13" xfId="0" applyNumberFormat="1" applyFont="1" applyFill="1" applyBorder="1" applyAlignment="1">
      <alignment horizontal="left" vertical="center"/>
    </xf>
    <xf numFmtId="0" fontId="4" fillId="32" borderId="13" xfId="0" quotePrefix="1" applyFont="1" applyFill="1" applyBorder="1" applyAlignment="1">
      <alignment horizontal="left" vertical="center" wrapText="1"/>
    </xf>
    <xf numFmtId="0" fontId="5" fillId="32" borderId="13" xfId="0" applyFont="1" applyFill="1" applyBorder="1" applyAlignment="1">
      <alignment horizontal="left" vertical="center" wrapText="1"/>
    </xf>
    <xf numFmtId="0" fontId="4" fillId="32" borderId="17" xfId="0" applyFont="1" applyFill="1" applyBorder="1" applyAlignment="1">
      <alignment horizontal="left" vertical="center"/>
    </xf>
    <xf numFmtId="0" fontId="4" fillId="32" borderId="17" xfId="0" applyFont="1" applyFill="1" applyBorder="1" applyAlignment="1">
      <alignment horizontal="left" vertical="center" wrapText="1"/>
    </xf>
    <xf numFmtId="0" fontId="9" fillId="32" borderId="14" xfId="0" applyFont="1" applyFill="1" applyBorder="1" applyAlignment="1">
      <alignment horizontal="left" vertical="center"/>
    </xf>
    <xf numFmtId="0" fontId="9" fillId="32" borderId="15" xfId="0" applyFont="1" applyFill="1" applyBorder="1" applyAlignment="1">
      <alignment horizontal="left" vertical="center" wrapText="1"/>
    </xf>
    <xf numFmtId="16" fontId="4" fillId="32" borderId="13" xfId="0" quotePrefix="1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/>
    </xf>
    <xf numFmtId="0" fontId="4" fillId="32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32" borderId="19" xfId="0" quotePrefix="1" applyFont="1" applyFill="1" applyBorder="1" applyAlignment="1">
      <alignment horizontal="left" vertical="center" wrapText="1"/>
    </xf>
    <xf numFmtId="0" fontId="4" fillId="32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wrapText="1"/>
    </xf>
    <xf numFmtId="0" fontId="5" fillId="32" borderId="20" xfId="0" applyFont="1" applyFill="1" applyBorder="1" applyAlignment="1">
      <alignment horizontal="left" vertical="center"/>
    </xf>
    <xf numFmtId="0" fontId="5" fillId="32" borderId="21" xfId="0" applyFont="1" applyFill="1" applyBorder="1" applyAlignment="1">
      <alignment horizontal="left" vertical="center"/>
    </xf>
    <xf numFmtId="0" fontId="5" fillId="32" borderId="21" xfId="0" applyFont="1" applyFill="1" applyBorder="1" applyAlignment="1">
      <alignment horizontal="left" vertical="center" wrapText="1"/>
    </xf>
    <xf numFmtId="0" fontId="5" fillId="32" borderId="15" xfId="0" applyFont="1" applyFill="1" applyBorder="1" applyAlignment="1">
      <alignment horizontal="left" vertical="center" wrapText="1"/>
    </xf>
    <xf numFmtId="0" fontId="5" fillId="32" borderId="0" xfId="0" applyFont="1" applyFill="1" applyBorder="1" applyAlignment="1">
      <alignment horizontal="left" vertical="center" wrapText="1"/>
    </xf>
    <xf numFmtId="0" fontId="4" fillId="32" borderId="0" xfId="0" applyFont="1" applyFill="1" applyBorder="1" applyAlignment="1">
      <alignment horizontal="left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886" applyAlignment="1">
      <alignment vertical="center"/>
    </xf>
    <xf numFmtId="0" fontId="5" fillId="0" borderId="0" xfId="886" applyFont="1" applyAlignment="1">
      <alignment vertical="center"/>
    </xf>
    <xf numFmtId="0" fontId="14" fillId="0" borderId="0" xfId="886" applyFont="1" applyAlignment="1">
      <alignment vertical="center"/>
    </xf>
    <xf numFmtId="0" fontId="3" fillId="0" borderId="0" xfId="886" applyFont="1" applyAlignment="1">
      <alignment vertical="center"/>
    </xf>
    <xf numFmtId="0" fontId="17" fillId="0" borderId="0" xfId="886" applyFont="1" applyAlignment="1">
      <alignment horizontal="center" vertical="center"/>
    </xf>
    <xf numFmtId="0" fontId="18" fillId="0" borderId="0" xfId="886" applyFont="1" applyAlignment="1">
      <alignment vertical="center"/>
    </xf>
    <xf numFmtId="0" fontId="2" fillId="0" borderId="13" xfId="886" applyFont="1" applyBorder="1" applyAlignment="1">
      <alignment horizontal="center" vertical="center" wrapText="1"/>
    </xf>
    <xf numFmtId="0" fontId="22" fillId="0" borderId="13" xfId="886" applyFont="1" applyBorder="1" applyAlignment="1">
      <alignment vertical="center"/>
    </xf>
    <xf numFmtId="0" fontId="2" fillId="0" borderId="13" xfId="886" applyFont="1" applyBorder="1" applyAlignment="1">
      <alignment vertical="center" wrapText="1"/>
    </xf>
    <xf numFmtId="0" fontId="3" fillId="0" borderId="13" xfId="886" applyFont="1" applyBorder="1" applyAlignment="1">
      <alignment vertical="center"/>
    </xf>
    <xf numFmtId="0" fontId="3" fillId="0" borderId="13" xfId="886" applyFont="1" applyBorder="1" applyAlignment="1">
      <alignment vertical="center" wrapText="1"/>
    </xf>
    <xf numFmtId="0" fontId="2" fillId="0" borderId="13" xfId="886" applyFont="1" applyBorder="1" applyAlignment="1">
      <alignment vertical="center"/>
    </xf>
    <xf numFmtId="0" fontId="2" fillId="0" borderId="13" xfId="886" applyFont="1" applyBorder="1" applyAlignment="1">
      <alignment horizontal="left" vertical="center"/>
    </xf>
    <xf numFmtId="0" fontId="4" fillId="0" borderId="0" xfId="886" applyFont="1" applyAlignment="1">
      <alignment vertical="center" wrapText="1"/>
    </xf>
    <xf numFmtId="0" fontId="4" fillId="0" borderId="0" xfId="886" applyFont="1" applyBorder="1" applyAlignment="1">
      <alignment horizontal="left" vertical="top" wrapText="1"/>
    </xf>
    <xf numFmtId="0" fontId="4" fillId="0" borderId="0" xfId="886" applyFont="1" applyBorder="1" applyAlignment="1">
      <alignment horizontal="center" vertical="top" wrapText="1"/>
    </xf>
    <xf numFmtId="0" fontId="4" fillId="0" borderId="0" xfId="886" applyFont="1" applyAlignment="1">
      <alignment horizontal="center" vertical="top" wrapText="1"/>
    </xf>
    <xf numFmtId="0" fontId="4" fillId="0" borderId="0" xfId="886" applyFont="1" applyFill="1" applyBorder="1" applyAlignment="1">
      <alignment horizontal="center" vertical="top" wrapText="1"/>
    </xf>
    <xf numFmtId="0" fontId="3" fillId="0" borderId="0" xfId="886" applyFont="1" applyAlignment="1">
      <alignment horizontal="left" vertical="center"/>
    </xf>
    <xf numFmtId="0" fontId="12" fillId="0" borderId="0" xfId="886" applyAlignment="1">
      <alignment vertical="center" wrapText="1"/>
    </xf>
    <xf numFmtId="0" fontId="23" fillId="0" borderId="13" xfId="886" applyFont="1" applyBorder="1" applyAlignment="1">
      <alignment vertical="center"/>
    </xf>
    <xf numFmtId="0" fontId="3" fillId="0" borderId="13" xfId="886" applyFont="1" applyBorder="1" applyAlignment="1">
      <alignment horizontal="left" vertical="center"/>
    </xf>
    <xf numFmtId="0" fontId="12" fillId="0" borderId="0" xfId="886" applyBorder="1" applyAlignment="1">
      <alignment vertical="center"/>
    </xf>
    <xf numFmtId="0" fontId="4" fillId="0" borderId="0" xfId="886" applyFont="1" applyFill="1" applyBorder="1" applyAlignment="1">
      <alignment horizontal="left" vertical="center" wrapText="1"/>
    </xf>
    <xf numFmtId="0" fontId="57" fillId="0" borderId="13" xfId="886" applyFont="1" applyBorder="1" applyAlignment="1">
      <alignment horizontal="center" vertical="center"/>
    </xf>
    <xf numFmtId="2" fontId="4" fillId="32" borderId="13" xfId="0" applyNumberFormat="1" applyFont="1" applyFill="1" applyBorder="1" applyAlignment="1">
      <alignment horizontal="left" vertical="center" wrapText="1"/>
    </xf>
    <xf numFmtId="0" fontId="3" fillId="0" borderId="13" xfId="886" applyFont="1" applyFill="1" applyBorder="1" applyAlignment="1">
      <alignment horizontal="center" vertical="center"/>
    </xf>
    <xf numFmtId="16" fontId="4" fillId="0" borderId="15" xfId="0" applyNumberFormat="1" applyFont="1" applyFill="1" applyBorder="1" applyAlignment="1">
      <alignment horizontal="left" vertical="center" wrapText="1"/>
    </xf>
    <xf numFmtId="16" fontId="4" fillId="0" borderId="13" xfId="0" applyNumberFormat="1" applyFont="1" applyFill="1" applyBorder="1" applyAlignment="1">
      <alignment horizontal="left" vertical="center" wrapText="1"/>
    </xf>
    <xf numFmtId="0" fontId="4" fillId="0" borderId="13" xfId="0" quotePrefix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32" borderId="13" xfId="0" quotePrefix="1" applyNumberFormat="1" applyFont="1" applyFill="1" applyBorder="1" applyAlignment="1">
      <alignment horizontal="left" vertical="center" wrapText="1"/>
    </xf>
    <xf numFmtId="0" fontId="7" fillId="0" borderId="0" xfId="886" applyFont="1" applyAlignment="1">
      <alignment vertical="center"/>
    </xf>
    <xf numFmtId="2" fontId="7" fillId="0" borderId="0" xfId="886" applyNumberFormat="1" applyFont="1" applyAlignment="1">
      <alignment vertical="center"/>
    </xf>
    <xf numFmtId="2" fontId="12" fillId="0" borderId="0" xfId="886" applyNumberForma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2" fontId="4" fillId="32" borderId="0" xfId="0" applyNumberFormat="1" applyFont="1" applyFill="1" applyAlignment="1">
      <alignment vertical="center" wrapText="1"/>
    </xf>
    <xf numFmtId="1" fontId="4" fillId="0" borderId="13" xfId="0" applyNumberFormat="1" applyFont="1" applyFill="1" applyBorder="1" applyAlignment="1">
      <alignment horizontal="left" vertical="center" wrapText="1"/>
    </xf>
    <xf numFmtId="0" fontId="12" fillId="0" borderId="0" xfId="886" applyFill="1" applyAlignment="1">
      <alignment vertical="center"/>
    </xf>
    <xf numFmtId="0" fontId="12" fillId="32" borderId="0" xfId="0" applyFont="1" applyFill="1" applyAlignment="1">
      <alignment vertical="center" wrapText="1"/>
    </xf>
    <xf numFmtId="0" fontId="0" fillId="32" borderId="27" xfId="0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/>
    </xf>
    <xf numFmtId="2" fontId="58" fillId="0" borderId="13" xfId="0" applyNumberFormat="1" applyFont="1" applyFill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 vertical="center"/>
    </xf>
    <xf numFmtId="2" fontId="2" fillId="0" borderId="13" xfId="886" applyNumberFormat="1" applyFont="1" applyFill="1" applyBorder="1" applyAlignment="1">
      <alignment vertical="center"/>
    </xf>
    <xf numFmtId="2" fontId="3" fillId="0" borderId="13" xfId="886" applyNumberFormat="1" applyFont="1" applyFill="1" applyBorder="1" applyAlignment="1">
      <alignment horizontal="right" vertical="center"/>
    </xf>
    <xf numFmtId="2" fontId="3" fillId="0" borderId="13" xfId="886" applyNumberFormat="1" applyFont="1" applyFill="1" applyBorder="1" applyAlignment="1">
      <alignment vertical="center"/>
    </xf>
    <xf numFmtId="2" fontId="22" fillId="0" borderId="13" xfId="886" applyNumberFormat="1" applyFont="1" applyFill="1" applyBorder="1" applyAlignment="1">
      <alignment vertical="center"/>
    </xf>
    <xf numFmtId="2" fontId="23" fillId="0" borderId="13" xfId="886" applyNumberFormat="1" applyFont="1" applyFill="1" applyBorder="1" applyAlignment="1">
      <alignment vertical="center"/>
    </xf>
    <xf numFmtId="2" fontId="22" fillId="0" borderId="13" xfId="886" applyNumberFormat="1" applyFont="1" applyBorder="1" applyAlignment="1">
      <alignment vertical="center"/>
    </xf>
    <xf numFmtId="2" fontId="23" fillId="0" borderId="13" xfId="886" applyNumberFormat="1" applyFont="1" applyBorder="1" applyAlignment="1">
      <alignment vertical="center"/>
    </xf>
    <xf numFmtId="0" fontId="12" fillId="0" borderId="0" xfId="886" applyAlignment="1">
      <alignment vertical="center"/>
    </xf>
    <xf numFmtId="2" fontId="5" fillId="0" borderId="14" xfId="0" applyNumberFormat="1" applyFont="1" applyFill="1" applyBorder="1" applyAlignment="1">
      <alignment horizontal="center"/>
    </xf>
    <xf numFmtId="165" fontId="60" fillId="0" borderId="0" xfId="0" applyNumberFormat="1" applyFont="1" applyBorder="1" applyAlignment="1" applyProtection="1">
      <alignment vertical="top" wrapText="1" readingOrder="1"/>
      <protection locked="0"/>
    </xf>
    <xf numFmtId="2" fontId="3" fillId="0" borderId="13" xfId="886" applyNumberFormat="1" applyFont="1" applyFill="1" applyBorder="1" applyAlignment="1">
      <alignment horizontal="right" vertical="center" wrapText="1"/>
    </xf>
    <xf numFmtId="2" fontId="2" fillId="0" borderId="13" xfId="886" applyNumberFormat="1" applyFont="1" applyFill="1" applyBorder="1" applyAlignment="1">
      <alignment vertical="center" wrapText="1"/>
    </xf>
    <xf numFmtId="2" fontId="3" fillId="0" borderId="13" xfId="886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32" borderId="0" xfId="0" applyFont="1" applyFill="1" applyAlignment="1">
      <alignment horizontal="left" vertical="center" wrapText="1"/>
    </xf>
    <xf numFmtId="0" fontId="0" fillId="32" borderId="0" xfId="0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32" borderId="0" xfId="0" applyFont="1" applyFill="1" applyAlignment="1">
      <alignment horizontal="left" vertical="center" wrapText="1"/>
    </xf>
    <xf numFmtId="0" fontId="8" fillId="0" borderId="27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2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4" fillId="32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14" xfId="886" applyFont="1" applyBorder="1" applyAlignment="1">
      <alignment horizontal="left" vertical="center"/>
    </xf>
    <xf numFmtId="0" fontId="23" fillId="0" borderId="15" xfId="886" applyFont="1" applyBorder="1" applyAlignment="1">
      <alignment vertical="center"/>
    </xf>
    <xf numFmtId="0" fontId="23" fillId="0" borderId="19" xfId="886" applyFont="1" applyBorder="1" applyAlignment="1">
      <alignment vertical="center"/>
    </xf>
    <xf numFmtId="0" fontId="3" fillId="0" borderId="14" xfId="886" applyFont="1" applyBorder="1" applyAlignment="1">
      <alignment horizontal="left" vertical="center"/>
    </xf>
    <xf numFmtId="0" fontId="22" fillId="0" borderId="15" xfId="886" applyFont="1" applyBorder="1" applyAlignment="1">
      <alignment vertical="center"/>
    </xf>
    <xf numFmtId="0" fontId="22" fillId="0" borderId="19" xfId="886" applyFont="1" applyBorder="1" applyAlignment="1">
      <alignment vertical="center"/>
    </xf>
    <xf numFmtId="0" fontId="2" fillId="0" borderId="14" xfId="886" applyFont="1" applyBorder="1" applyAlignment="1">
      <alignment horizontal="left" vertical="center" wrapText="1"/>
    </xf>
    <xf numFmtId="0" fontId="23" fillId="0" borderId="15" xfId="886" applyFont="1" applyBorder="1" applyAlignment="1">
      <alignment vertical="center" wrapText="1"/>
    </xf>
    <xf numFmtId="0" fontId="23" fillId="0" borderId="19" xfId="886" applyFont="1" applyBorder="1" applyAlignment="1">
      <alignment vertical="center" wrapText="1"/>
    </xf>
    <xf numFmtId="0" fontId="2" fillId="0" borderId="14" xfId="886" applyFont="1" applyBorder="1" applyAlignment="1">
      <alignment vertical="center" wrapText="1"/>
    </xf>
    <xf numFmtId="0" fontId="2" fillId="0" borderId="14" xfId="886" applyFont="1" applyBorder="1" applyAlignment="1">
      <alignment vertical="center"/>
    </xf>
    <xf numFmtId="0" fontId="2" fillId="0" borderId="13" xfId="886" applyFont="1" applyBorder="1" applyAlignment="1">
      <alignment horizontal="center" vertical="center" wrapText="1"/>
    </xf>
    <xf numFmtId="0" fontId="22" fillId="0" borderId="13" xfId="886" applyFont="1" applyBorder="1" applyAlignment="1">
      <alignment vertical="center" wrapText="1"/>
    </xf>
    <xf numFmtId="0" fontId="2" fillId="0" borderId="13" xfId="886" applyFont="1" applyBorder="1" applyAlignment="1">
      <alignment vertical="center" wrapText="1"/>
    </xf>
    <xf numFmtId="0" fontId="23" fillId="0" borderId="13" xfId="886" applyFont="1" applyBorder="1" applyAlignment="1">
      <alignment vertical="center"/>
    </xf>
    <xf numFmtId="0" fontId="3" fillId="0" borderId="13" xfId="886" applyFont="1" applyBorder="1" applyAlignment="1">
      <alignment vertical="center" wrapText="1"/>
    </xf>
    <xf numFmtId="0" fontId="2" fillId="0" borderId="0" xfId="886" applyFont="1" applyAlignment="1">
      <alignment horizontal="center" vertical="center"/>
    </xf>
    <xf numFmtId="0" fontId="12" fillId="0" borderId="0" xfId="886" applyAlignment="1">
      <alignment vertical="center"/>
    </xf>
    <xf numFmtId="0" fontId="15" fillId="0" borderId="0" xfId="886" applyFont="1" applyAlignment="1">
      <alignment horizontal="center" vertical="center"/>
    </xf>
    <xf numFmtId="0" fontId="16" fillId="0" borderId="0" xfId="886" applyFont="1" applyAlignment="1">
      <alignment horizontal="center" vertical="center"/>
    </xf>
    <xf numFmtId="0" fontId="17" fillId="0" borderId="0" xfId="886" applyFont="1" applyAlignment="1">
      <alignment horizontal="center" vertical="center"/>
    </xf>
    <xf numFmtId="0" fontId="18" fillId="0" borderId="0" xfId="886" applyFont="1" applyAlignment="1">
      <alignment vertical="center"/>
    </xf>
    <xf numFmtId="0" fontId="21" fillId="0" borderId="0" xfId="886" applyFont="1" applyAlignment="1">
      <alignment horizontal="right" vertical="center"/>
    </xf>
    <xf numFmtId="0" fontId="19" fillId="0" borderId="0" xfId="886" applyFont="1" applyAlignment="1">
      <alignment horizontal="center" vertical="center"/>
    </xf>
    <xf numFmtId="0" fontId="20" fillId="0" borderId="0" xfId="886" applyFont="1" applyAlignment="1">
      <alignment vertical="center"/>
    </xf>
    <xf numFmtId="0" fontId="17" fillId="0" borderId="0" xfId="886" applyFont="1" applyFill="1" applyAlignment="1">
      <alignment horizontal="center" vertical="center"/>
    </xf>
    <xf numFmtId="0" fontId="18" fillId="0" borderId="0" xfId="886" applyFont="1" applyFill="1" applyAlignment="1">
      <alignment vertical="center"/>
    </xf>
    <xf numFmtId="0" fontId="17" fillId="0" borderId="0" xfId="886" applyFont="1" applyAlignment="1">
      <alignment horizontal="justify" vertical="center"/>
    </xf>
    <xf numFmtId="0" fontId="3" fillId="0" borderId="13" xfId="886" applyFont="1" applyBorder="1" applyAlignment="1">
      <alignment horizontal="left" vertical="center" wrapText="1"/>
    </xf>
    <xf numFmtId="0" fontId="22" fillId="0" borderId="13" xfId="886" applyFont="1" applyBorder="1" applyAlignment="1">
      <alignment vertical="center"/>
    </xf>
    <xf numFmtId="0" fontId="4" fillId="0" borderId="0" xfId="886" applyFont="1" applyFill="1" applyAlignment="1">
      <alignment horizontal="center" vertical="top" wrapText="1"/>
    </xf>
    <xf numFmtId="0" fontId="4" fillId="0" borderId="0" xfId="886" applyFont="1" applyFill="1" applyBorder="1" applyAlignment="1">
      <alignment horizontal="left" vertical="top" wrapText="1"/>
    </xf>
    <xf numFmtId="0" fontId="4" fillId="0" borderId="0" xfId="886" applyFont="1" applyFill="1" applyBorder="1" applyAlignment="1">
      <alignment horizontal="left" vertical="center" wrapText="1"/>
    </xf>
    <xf numFmtId="0" fontId="4" fillId="0" borderId="0" xfId="886" applyFont="1" applyAlignment="1">
      <alignment horizontal="center" vertical="center"/>
    </xf>
    <xf numFmtId="0" fontId="4" fillId="0" borderId="0" xfId="886" applyFont="1" applyAlignment="1">
      <alignment horizontal="center" vertical="top" wrapText="1"/>
    </xf>
    <xf numFmtId="0" fontId="4" fillId="0" borderId="0" xfId="886" applyFont="1" applyBorder="1" applyAlignment="1">
      <alignment horizontal="left" vertical="top" wrapText="1"/>
    </xf>
  </cellXfs>
  <cellStyles count="1035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Linked Cell 2" xfId="245"/>
    <cellStyle name="Linked Cell 3" xfId="246"/>
    <cellStyle name="Linked Cell 4" xfId="247"/>
    <cellStyle name="Linked Cell 5" xfId="248"/>
    <cellStyle name="Linked Cell 6" xfId="249"/>
    <cellStyle name="Linked Cell 7" xfId="250"/>
    <cellStyle name="Linked Cell 8" xfId="251"/>
    <cellStyle name="Linked Cell 9" xfId="252"/>
    <cellStyle name="Neutral 2" xfId="253"/>
    <cellStyle name="Neutral 3" xfId="254"/>
    <cellStyle name="Neutral 4" xfId="255"/>
    <cellStyle name="Neutral 5" xfId="256"/>
    <cellStyle name="Neutral 6" xfId="257"/>
    <cellStyle name="Neutral 7" xfId="258"/>
    <cellStyle name="Neutral 8" xfId="259"/>
    <cellStyle name="Neutral 9" xfId="260"/>
    <cellStyle name="Normal 10" xfId="261"/>
    <cellStyle name="Normal 10 10" xfId="262"/>
    <cellStyle name="Normal 10 10 2" xfId="263"/>
    <cellStyle name="Normal 10 10 2 2" xfId="264"/>
    <cellStyle name="Normal 10 10 2 3" xfId="265"/>
    <cellStyle name="Normal 10 10 3" xfId="266"/>
    <cellStyle name="Normal 10 10 4" xfId="267"/>
    <cellStyle name="Normal 10 11" xfId="268"/>
    <cellStyle name="Normal 10 11 2" xfId="269"/>
    <cellStyle name="Normal 10 11 3" xfId="270"/>
    <cellStyle name="Normal 10 12" xfId="271"/>
    <cellStyle name="Normal 10 12 2" xfId="272"/>
    <cellStyle name="Normal 10 12 3" xfId="273"/>
    <cellStyle name="Normal 10 13" xfId="274"/>
    <cellStyle name="Normal 10 14" xfId="275"/>
    <cellStyle name="Normal 10 15" xfId="276"/>
    <cellStyle name="Normal 10 2" xfId="277"/>
    <cellStyle name="Normal 10 2 2" xfId="278"/>
    <cellStyle name="Normal 10 2 2 2" xfId="279"/>
    <cellStyle name="Normal 10 2 2 3" xfId="280"/>
    <cellStyle name="Normal 10 2 3" xfId="281"/>
    <cellStyle name="Normal 10 2 4" xfId="282"/>
    <cellStyle name="Normal 10 3" xfId="283"/>
    <cellStyle name="Normal 10 3 2" xfId="284"/>
    <cellStyle name="Normal 10 3 2 2" xfId="285"/>
    <cellStyle name="Normal 10 3 2 3" xfId="286"/>
    <cellStyle name="Normal 10 3 3" xfId="287"/>
    <cellStyle name="Normal 10 3 4" xfId="288"/>
    <cellStyle name="Normal 10 4" xfId="289"/>
    <cellStyle name="Normal 10 4 2" xfId="290"/>
    <cellStyle name="Normal 10 4 2 2" xfId="291"/>
    <cellStyle name="Normal 10 4 2 3" xfId="292"/>
    <cellStyle name="Normal 10 4 3" xfId="293"/>
    <cellStyle name="Normal 10 4 4" xfId="294"/>
    <cellStyle name="Normal 10 5" xfId="295"/>
    <cellStyle name="Normal 10 5 2" xfId="296"/>
    <cellStyle name="Normal 10 5 2 2" xfId="297"/>
    <cellStyle name="Normal 10 5 2 3" xfId="298"/>
    <cellStyle name="Normal 10 5 3" xfId="299"/>
    <cellStyle name="Normal 10 5 4" xfId="300"/>
    <cellStyle name="Normal 10 6" xfId="301"/>
    <cellStyle name="Normal 10 6 2" xfId="302"/>
    <cellStyle name="Normal 10 6 2 2" xfId="303"/>
    <cellStyle name="Normal 10 6 2 3" xfId="304"/>
    <cellStyle name="Normal 10 6 3" xfId="305"/>
    <cellStyle name="Normal 10 6 4" xfId="306"/>
    <cellStyle name="Normal 10 7" xfId="307"/>
    <cellStyle name="Normal 10 7 2" xfId="308"/>
    <cellStyle name="Normal 10 7 2 2" xfId="309"/>
    <cellStyle name="Normal 10 7 2 3" xfId="310"/>
    <cellStyle name="Normal 10 7 3" xfId="311"/>
    <cellStyle name="Normal 10 7 4" xfId="312"/>
    <cellStyle name="Normal 10 8" xfId="313"/>
    <cellStyle name="Normal 10 8 2" xfId="314"/>
    <cellStyle name="Normal 10 8 2 2" xfId="315"/>
    <cellStyle name="Normal 10 8 2 3" xfId="316"/>
    <cellStyle name="Normal 10 8 3" xfId="317"/>
    <cellStyle name="Normal 10 8 4" xfId="318"/>
    <cellStyle name="Normal 10 9" xfId="319"/>
    <cellStyle name="Normal 10 9 2" xfId="320"/>
    <cellStyle name="Normal 10 9 2 2" xfId="321"/>
    <cellStyle name="Normal 10 9 2 3" xfId="322"/>
    <cellStyle name="Normal 10 9 3" xfId="323"/>
    <cellStyle name="Normal 10 9 4" xfId="324"/>
    <cellStyle name="Normal 11" xfId="325"/>
    <cellStyle name="Normal 11 10" xfId="326"/>
    <cellStyle name="Normal 11 10 2" xfId="327"/>
    <cellStyle name="Normal 11 11" xfId="328"/>
    <cellStyle name="Normal 11 12" xfId="329"/>
    <cellStyle name="Normal 11 2" xfId="330"/>
    <cellStyle name="Normal 11 2 2" xfId="331"/>
    <cellStyle name="Normal 11 3" xfId="332"/>
    <cellStyle name="Normal 11 3 2" xfId="333"/>
    <cellStyle name="Normal 11 4" xfId="334"/>
    <cellStyle name="Normal 11 4 2" xfId="335"/>
    <cellStyle name="Normal 11 5" xfId="336"/>
    <cellStyle name="Normal 11 5 2" xfId="337"/>
    <cellStyle name="Normal 11 6" xfId="338"/>
    <cellStyle name="Normal 11 6 2" xfId="339"/>
    <cellStyle name="Normal 11 7" xfId="340"/>
    <cellStyle name="Normal 11 7 2" xfId="341"/>
    <cellStyle name="Normal 11 8" xfId="342"/>
    <cellStyle name="Normal 11 8 2" xfId="343"/>
    <cellStyle name="Normal 11 9" xfId="344"/>
    <cellStyle name="Normal 11 9 2" xfId="345"/>
    <cellStyle name="Normal 12" xfId="346"/>
    <cellStyle name="Normal 12 2" xfId="347"/>
    <cellStyle name="Normal 12 3" xfId="348"/>
    <cellStyle name="Normal 12_Nepakeistos VSAFAS formos 2012 metams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8" xfId="850"/>
    <cellStyle name="Normal 3_VSAKIS-Tarpusavio operacijos-2010 11 12" xfId="851"/>
    <cellStyle name="Normal 30" xfId="852"/>
    <cellStyle name="Normal 31" xfId="853"/>
    <cellStyle name="Normal 32" xfId="854"/>
    <cellStyle name="Normal 4" xfId="855"/>
    <cellStyle name="Normal 4 2" xfId="856"/>
    <cellStyle name="Normal 4 3" xfId="857"/>
    <cellStyle name="Normal 4 4" xfId="858"/>
    <cellStyle name="Normal 4 5" xfId="859"/>
    <cellStyle name="Normal 4 6" xfId="860"/>
    <cellStyle name="Normal 4_VSAKIS-Tarpusavio operacijos-2010 11 12" xfId="861"/>
    <cellStyle name="Normal 5" xfId="862"/>
    <cellStyle name="Normal 5 2" xfId="863"/>
    <cellStyle name="Normal 5 3" xfId="864"/>
    <cellStyle name="Normal 5 4" xfId="865"/>
    <cellStyle name="Normal 5 4 2" xfId="866"/>
    <cellStyle name="Normal 5 5" xfId="867"/>
    <cellStyle name="Normal 5 6" xfId="868"/>
    <cellStyle name="Normal 6" xfId="869"/>
    <cellStyle name="Normal 6 2" xfId="870"/>
    <cellStyle name="Normal 6 3" xfId="871"/>
    <cellStyle name="Normal 6 4" xfId="872"/>
    <cellStyle name="Normal 7" xfId="873"/>
    <cellStyle name="Normal 7 2" xfId="874"/>
    <cellStyle name="Normal 7 3" xfId="875"/>
    <cellStyle name="Normal 7 4" xfId="876"/>
    <cellStyle name="Normal 7 4 2" xfId="877"/>
    <cellStyle name="Normal 7 5" xfId="878"/>
    <cellStyle name="Normal 7 6" xfId="879"/>
    <cellStyle name="Normal 8" xfId="880"/>
    <cellStyle name="Normal 8 2" xfId="881"/>
    <cellStyle name="Normal 8 3" xfId="882"/>
    <cellStyle name="Normal 9" xfId="883"/>
    <cellStyle name="Normal 9 2" xfId="884"/>
    <cellStyle name="Normal 9 3" xfId="885"/>
    <cellStyle name="Normal_3VSAFASpp" xfId="886"/>
    <cellStyle name="Note 10" xfId="887"/>
    <cellStyle name="Note 2" xfId="888"/>
    <cellStyle name="Note 2 2" xfId="889"/>
    <cellStyle name="Note 2 3" xfId="890"/>
    <cellStyle name="Note 3" xfId="891"/>
    <cellStyle name="Note 3 2" xfId="892"/>
    <cellStyle name="Note 3 3" xfId="893"/>
    <cellStyle name="Note 4" xfId="894"/>
    <cellStyle name="Note 4 2" xfId="895"/>
    <cellStyle name="Note 4 3" xfId="896"/>
    <cellStyle name="Note 5" xfId="897"/>
    <cellStyle name="Note 5 2" xfId="898"/>
    <cellStyle name="Note 5 3" xfId="899"/>
    <cellStyle name="Note 6" xfId="900"/>
    <cellStyle name="Note 6 2" xfId="901"/>
    <cellStyle name="Note 6 3" xfId="902"/>
    <cellStyle name="Note 7" xfId="903"/>
    <cellStyle name="Note 7 2" xfId="904"/>
    <cellStyle name="Note 7 3" xfId="905"/>
    <cellStyle name="Note 8" xfId="906"/>
    <cellStyle name="Note 8 2" xfId="907"/>
    <cellStyle name="Note 8 3" xfId="908"/>
    <cellStyle name="Note 9" xfId="909"/>
    <cellStyle name="Note 9 2" xfId="910"/>
    <cellStyle name="Note 9 3" xfId="911"/>
    <cellStyle name="Output 2" xfId="912"/>
    <cellStyle name="Output 3" xfId="913"/>
    <cellStyle name="Output 4" xfId="914"/>
    <cellStyle name="Output 5" xfId="915"/>
    <cellStyle name="Output 6" xfId="916"/>
    <cellStyle name="Output 7" xfId="917"/>
    <cellStyle name="Output 8" xfId="918"/>
    <cellStyle name="Output 9" xfId="919"/>
    <cellStyle name="SAPBEXaggData" xfId="920"/>
    <cellStyle name="SAPBEXaggData 2" xfId="921"/>
    <cellStyle name="SAPBEXaggDataEmph" xfId="922"/>
    <cellStyle name="SAPBEXaggItem" xfId="923"/>
    <cellStyle name="SAPBEXaggItem 2" xfId="924"/>
    <cellStyle name="SAPBEXaggItemX" xfId="925"/>
    <cellStyle name="SAPBEXchaText" xfId="926"/>
    <cellStyle name="SAPBEXchaText 2" xfId="927"/>
    <cellStyle name="SAPBEXexcBad7" xfId="928"/>
    <cellStyle name="SAPBEXexcBad7 2" xfId="929"/>
    <cellStyle name="SAPBEXexcBad8" xfId="930"/>
    <cellStyle name="SAPBEXexcBad8 2" xfId="931"/>
    <cellStyle name="SAPBEXexcBad9" xfId="932"/>
    <cellStyle name="SAPBEXexcBad9 2" xfId="933"/>
    <cellStyle name="SAPBEXexcCritical4" xfId="934"/>
    <cellStyle name="SAPBEXexcCritical4 2" xfId="935"/>
    <cellStyle name="SAPBEXexcCritical5" xfId="936"/>
    <cellStyle name="SAPBEXexcCritical5 2" xfId="937"/>
    <cellStyle name="SAPBEXexcCritical6" xfId="938"/>
    <cellStyle name="SAPBEXexcCritical6 2" xfId="939"/>
    <cellStyle name="SAPBEXexcGood1" xfId="940"/>
    <cellStyle name="SAPBEXexcGood1 2" xfId="941"/>
    <cellStyle name="SAPBEXexcGood2" xfId="942"/>
    <cellStyle name="SAPBEXexcGood2 2" xfId="943"/>
    <cellStyle name="SAPBEXexcGood3" xfId="944"/>
    <cellStyle name="SAPBEXexcGood3 2" xfId="945"/>
    <cellStyle name="SAPBEXfilterDrill" xfId="946"/>
    <cellStyle name="SAPBEXfilterDrill 2" xfId="947"/>
    <cellStyle name="SAPBEXfilterItem" xfId="948"/>
    <cellStyle name="SAPBEXfilterItem 2" xfId="949"/>
    <cellStyle name="SAPBEXfilterItem 2 2" xfId="950"/>
    <cellStyle name="SAPBEXfilterItem 2 3" xfId="951"/>
    <cellStyle name="SAPBEXfilterItem 3" xfId="952"/>
    <cellStyle name="SAPBEXfilterItem 4" xfId="953"/>
    <cellStyle name="SAPBEXfilterText" xfId="954"/>
    <cellStyle name="SAPBEXfilterText 2" xfId="955"/>
    <cellStyle name="SAPBEXfilterText 2 2" xfId="956"/>
    <cellStyle name="SAPBEXfilterText 2 3" xfId="957"/>
    <cellStyle name="SAPBEXfilterText 3" xfId="958"/>
    <cellStyle name="SAPBEXfilterText 4" xfId="959"/>
    <cellStyle name="SAPBEXformats" xfId="960"/>
    <cellStyle name="SAPBEXformats 2" xfId="961"/>
    <cellStyle name="SAPBEXheaderItem" xfId="962"/>
    <cellStyle name="SAPBEXheaderItem 2" xfId="963"/>
    <cellStyle name="SAPBEXheaderText" xfId="964"/>
    <cellStyle name="SAPBEXheaderText 2" xfId="965"/>
    <cellStyle name="SAPBEXHLevel0" xfId="966"/>
    <cellStyle name="SAPBEXHLevel0 2" xfId="967"/>
    <cellStyle name="SAPBEXHLevel0X" xfId="968"/>
    <cellStyle name="SAPBEXHLevel0X 2" xfId="969"/>
    <cellStyle name="SAPBEXHLevel0X 3" xfId="970"/>
    <cellStyle name="SAPBEXHLevel1" xfId="971"/>
    <cellStyle name="SAPBEXHLevel1 2" xfId="972"/>
    <cellStyle name="SAPBEXHLevel1X" xfId="973"/>
    <cellStyle name="SAPBEXHLevel1X 2" xfId="974"/>
    <cellStyle name="SAPBEXHLevel1X 3" xfId="975"/>
    <cellStyle name="SAPBEXHLevel2" xfId="976"/>
    <cellStyle name="SAPBEXHLevel2 2" xfId="977"/>
    <cellStyle name="SAPBEXHLevel2X" xfId="978"/>
    <cellStyle name="SAPBEXHLevel2X 2" xfId="979"/>
    <cellStyle name="SAPBEXHLevel2X 3" xfId="980"/>
    <cellStyle name="SAPBEXHLevel3" xfId="981"/>
    <cellStyle name="SAPBEXHLevel3 2" xfId="982"/>
    <cellStyle name="SAPBEXHLevel3X" xfId="983"/>
    <cellStyle name="SAPBEXHLevel3X 2" xfId="984"/>
    <cellStyle name="SAPBEXHLevel3X 3" xfId="985"/>
    <cellStyle name="SAPBEXinputData" xfId="986"/>
    <cellStyle name="SAPBEXinputData 2" xfId="987"/>
    <cellStyle name="SAPBEXinputData 3" xfId="988"/>
    <cellStyle name="SAPBEXItemHeader" xfId="989"/>
    <cellStyle name="SAPBEXresData" xfId="990"/>
    <cellStyle name="SAPBEXresDataEmph" xfId="991"/>
    <cellStyle name="SAPBEXresItem" xfId="992"/>
    <cellStyle name="SAPBEXresItemX" xfId="993"/>
    <cellStyle name="SAPBEXstdData" xfId="994"/>
    <cellStyle name="SAPBEXstdData 2" xfId="995"/>
    <cellStyle name="SAPBEXstdDataEmph" xfId="996"/>
    <cellStyle name="SAPBEXstdItem" xfId="997"/>
    <cellStyle name="SAPBEXstdItem 2" xfId="998"/>
    <cellStyle name="SAPBEXstdItemX" xfId="999"/>
    <cellStyle name="SAPBEXtitle" xfId="1000"/>
    <cellStyle name="SAPBEXunassignedItem" xfId="1001"/>
    <cellStyle name="SAPBEXunassignedItem 2" xfId="1002"/>
    <cellStyle name="SAPBEXundefined" xfId="1003"/>
    <cellStyle name="Sheet Title" xfId="1004"/>
    <cellStyle name="STYL1 - Style1" xfId="1005"/>
    <cellStyle name="STYL1 - Style1 2" xfId="1006"/>
    <cellStyle name="STYL1 - Style1 3" xfId="1007"/>
    <cellStyle name="Style 1" xfId="1008"/>
    <cellStyle name="Table Heading" xfId="1009"/>
    <cellStyle name="Total 2" xfId="1010"/>
    <cellStyle name="Total 2 2" xfId="1011"/>
    <cellStyle name="Total 3" xfId="1012"/>
    <cellStyle name="Total 3 2" xfId="1013"/>
    <cellStyle name="Total 4" xfId="1014"/>
    <cellStyle name="Total 4 2" xfId="1015"/>
    <cellStyle name="Total 5" xfId="1016"/>
    <cellStyle name="Total 5 2" xfId="1017"/>
    <cellStyle name="Total 6" xfId="1018"/>
    <cellStyle name="Total 6 2" xfId="1019"/>
    <cellStyle name="Total 7" xfId="1020"/>
    <cellStyle name="Total 7 2" xfId="1021"/>
    <cellStyle name="Total 8" xfId="1022"/>
    <cellStyle name="Total 8 2" xfId="1023"/>
    <cellStyle name="Total 9" xfId="1024"/>
    <cellStyle name="Total 9 2" xfId="1025"/>
    <cellStyle name="Warning Text 2" xfId="1026"/>
    <cellStyle name="Warning Text 3" xfId="1027"/>
    <cellStyle name="Warning Text 4" xfId="1028"/>
    <cellStyle name="Warning Text 5" xfId="1029"/>
    <cellStyle name="Warning Text 6" xfId="1030"/>
    <cellStyle name="Warning Text 7" xfId="1031"/>
    <cellStyle name="Warning Text 8" xfId="1032"/>
    <cellStyle name="Warning Text 9" xfId="1033"/>
    <cellStyle name="Обычный_FAS_primary docs_MM_SD" xfId="10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showGridLines="0" tabSelected="1" view="pageBreakPreview" topLeftCell="A73" zoomScaleSheetLayoutView="100" workbookViewId="0">
      <selection activeCell="E94" sqref="E94"/>
    </sheetView>
  </sheetViews>
  <sheetFormatPr defaultRowHeight="12.75"/>
  <cols>
    <col min="1" max="1" width="10.5703125" style="30" customWidth="1"/>
    <col min="2" max="2" width="3.140625" style="31" customWidth="1"/>
    <col min="3" max="3" width="2.7109375" style="31" customWidth="1"/>
    <col min="4" max="4" width="59.7109375" style="31" customWidth="1"/>
    <col min="5" max="5" width="8.5703125" style="29" customWidth="1"/>
    <col min="6" max="6" width="11.85546875" style="125" customWidth="1"/>
    <col min="7" max="7" width="12.85546875" style="125" customWidth="1"/>
    <col min="8" max="8" width="12.7109375" style="30" bestFit="1" customWidth="1"/>
    <col min="9" max="16384" width="9.140625" style="30"/>
  </cols>
  <sheetData>
    <row r="1" spans="1:7">
      <c r="A1" s="122"/>
      <c r="B1" s="123"/>
      <c r="C1" s="123"/>
      <c r="D1" s="123"/>
      <c r="E1" s="124"/>
      <c r="F1" s="122"/>
      <c r="G1" s="122"/>
    </row>
    <row r="2" spans="1:7">
      <c r="A2" s="125"/>
      <c r="B2" s="1"/>
      <c r="C2" s="1"/>
      <c r="D2" s="1"/>
      <c r="E2" s="155" t="s">
        <v>58</v>
      </c>
      <c r="F2" s="156"/>
      <c r="G2" s="156"/>
    </row>
    <row r="3" spans="1:7">
      <c r="A3" s="125"/>
      <c r="B3" s="1"/>
      <c r="C3" s="1"/>
      <c r="D3" s="1"/>
      <c r="E3" s="157" t="s">
        <v>57</v>
      </c>
      <c r="F3" s="158"/>
      <c r="G3" s="158"/>
    </row>
    <row r="4" spans="1:7">
      <c r="A4" s="125"/>
      <c r="B4" s="1"/>
      <c r="C4" s="1"/>
      <c r="D4" s="1"/>
      <c r="E4" s="123"/>
    </row>
    <row r="5" spans="1:7">
      <c r="A5" s="164" t="s">
        <v>144</v>
      </c>
      <c r="B5" s="165"/>
      <c r="C5" s="165"/>
      <c r="D5" s="165"/>
      <c r="E5" s="165"/>
      <c r="F5" s="163"/>
      <c r="G5" s="163"/>
    </row>
    <row r="6" spans="1:7">
      <c r="A6" s="166"/>
      <c r="B6" s="166"/>
      <c r="C6" s="166"/>
      <c r="D6" s="166"/>
      <c r="E6" s="166"/>
      <c r="F6" s="166"/>
      <c r="G6" s="166"/>
    </row>
    <row r="7" spans="1:7" ht="15.75">
      <c r="A7" s="159" t="s">
        <v>217</v>
      </c>
      <c r="B7" s="160"/>
      <c r="C7" s="160"/>
      <c r="D7" s="160"/>
      <c r="E7" s="160"/>
      <c r="F7" s="161"/>
      <c r="G7" s="161"/>
    </row>
    <row r="8" spans="1:7">
      <c r="A8" s="154" t="s">
        <v>183</v>
      </c>
      <c r="B8" s="162"/>
      <c r="C8" s="162"/>
      <c r="D8" s="162"/>
      <c r="E8" s="162"/>
      <c r="F8" s="163"/>
      <c r="G8" s="163"/>
    </row>
    <row r="9" spans="1:7" ht="12.75" customHeight="1">
      <c r="A9" s="154" t="s">
        <v>218</v>
      </c>
      <c r="B9" s="162"/>
      <c r="C9" s="162"/>
      <c r="D9" s="162"/>
      <c r="E9" s="162"/>
      <c r="F9" s="163"/>
      <c r="G9" s="163"/>
    </row>
    <row r="10" spans="1:7">
      <c r="A10" s="154" t="s">
        <v>184</v>
      </c>
      <c r="B10" s="162"/>
      <c r="C10" s="162"/>
      <c r="D10" s="162"/>
      <c r="E10" s="162"/>
      <c r="F10" s="163"/>
      <c r="G10" s="163"/>
    </row>
    <row r="11" spans="1:7">
      <c r="A11" s="163"/>
      <c r="B11" s="163"/>
      <c r="C11" s="163"/>
      <c r="D11" s="163"/>
      <c r="E11" s="163"/>
      <c r="F11" s="163"/>
      <c r="G11" s="163"/>
    </row>
    <row r="12" spans="1:7">
      <c r="A12" s="174"/>
      <c r="B12" s="163"/>
      <c r="C12" s="163"/>
      <c r="D12" s="163"/>
      <c r="E12" s="163"/>
    </row>
    <row r="13" spans="1:7">
      <c r="A13" s="164" t="s">
        <v>60</v>
      </c>
      <c r="B13" s="165"/>
      <c r="C13" s="165"/>
      <c r="D13" s="165"/>
      <c r="E13" s="165"/>
      <c r="F13" s="175"/>
      <c r="G13" s="175"/>
    </row>
    <row r="14" spans="1:7">
      <c r="A14" s="164" t="s">
        <v>226</v>
      </c>
      <c r="B14" s="165"/>
      <c r="C14" s="165"/>
      <c r="D14" s="165"/>
      <c r="E14" s="165"/>
      <c r="F14" s="175"/>
      <c r="G14" s="175"/>
    </row>
    <row r="15" spans="1:7">
      <c r="A15" s="126"/>
      <c r="B15" s="127"/>
      <c r="C15" s="127"/>
      <c r="D15" s="127"/>
      <c r="E15" s="127"/>
      <c r="F15" s="128"/>
      <c r="G15" s="128"/>
    </row>
    <row r="16" spans="1:7" s="125" customFormat="1">
      <c r="A16" s="154" t="s">
        <v>227</v>
      </c>
      <c r="B16" s="176"/>
      <c r="C16" s="176"/>
      <c r="D16" s="176"/>
      <c r="E16" s="176"/>
      <c r="F16" s="177"/>
      <c r="G16" s="177"/>
    </row>
    <row r="17" spans="1:7">
      <c r="A17" s="154" t="s">
        <v>61</v>
      </c>
      <c r="B17" s="154"/>
      <c r="C17" s="154"/>
      <c r="D17" s="154"/>
      <c r="E17" s="154"/>
      <c r="F17" s="177"/>
      <c r="G17" s="177"/>
    </row>
    <row r="18" spans="1:7" ht="12.75" customHeight="1">
      <c r="A18" s="32"/>
      <c r="B18" s="33"/>
      <c r="C18" s="33"/>
      <c r="D18" s="179" t="s">
        <v>224</v>
      </c>
      <c r="E18" s="179"/>
      <c r="F18" s="179"/>
      <c r="G18" s="179"/>
    </row>
    <row r="19" spans="1:7" ht="67.5" customHeight="1">
      <c r="A19" s="2" t="s">
        <v>56</v>
      </c>
      <c r="B19" s="169" t="s">
        <v>62</v>
      </c>
      <c r="C19" s="170"/>
      <c r="D19" s="171"/>
      <c r="E19" s="34" t="s">
        <v>63</v>
      </c>
      <c r="F19" s="2" t="s">
        <v>64</v>
      </c>
      <c r="G19" s="2" t="s">
        <v>65</v>
      </c>
    </row>
    <row r="20" spans="1:7" s="31" customFormat="1" ht="12.75" customHeight="1">
      <c r="A20" s="35" t="s">
        <v>66</v>
      </c>
      <c r="B20" s="36" t="s">
        <v>67</v>
      </c>
      <c r="C20" s="37"/>
      <c r="D20" s="38"/>
      <c r="E20" s="5"/>
      <c r="F20" s="134">
        <f>SUM(F27)</f>
        <v>530263.46</v>
      </c>
      <c r="G20" s="134">
        <f>SUM(G27)</f>
        <v>539960.63</v>
      </c>
    </row>
    <row r="21" spans="1:7" s="31" customFormat="1" ht="12.75" customHeight="1">
      <c r="A21" s="40" t="s">
        <v>68</v>
      </c>
      <c r="B21" s="41" t="s">
        <v>69</v>
      </c>
      <c r="C21" s="42"/>
      <c r="D21" s="43"/>
      <c r="E21" s="5"/>
      <c r="F21" s="135"/>
      <c r="G21" s="135"/>
    </row>
    <row r="22" spans="1:7" s="31" customFormat="1" ht="12.75" customHeight="1">
      <c r="A22" s="8" t="s">
        <v>79</v>
      </c>
      <c r="B22" s="9"/>
      <c r="C22" s="25" t="s">
        <v>145</v>
      </c>
      <c r="D22" s="44"/>
      <c r="E22" s="113"/>
      <c r="F22" s="135"/>
      <c r="G22" s="135"/>
    </row>
    <row r="23" spans="1:7" s="31" customFormat="1" ht="12.75" customHeight="1">
      <c r="A23" s="8" t="s">
        <v>80</v>
      </c>
      <c r="B23" s="9"/>
      <c r="C23" s="25" t="s">
        <v>146</v>
      </c>
      <c r="D23" s="26"/>
      <c r="E23" s="114"/>
      <c r="F23" s="135"/>
      <c r="G23" s="135"/>
    </row>
    <row r="24" spans="1:7" s="31" customFormat="1" ht="12.75" customHeight="1">
      <c r="A24" s="8" t="s">
        <v>112</v>
      </c>
      <c r="B24" s="9"/>
      <c r="C24" s="25" t="s">
        <v>147</v>
      </c>
      <c r="D24" s="26"/>
      <c r="E24" s="114"/>
      <c r="F24" s="135"/>
      <c r="G24" s="135"/>
    </row>
    <row r="25" spans="1:7" s="31" customFormat="1" ht="12.75" customHeight="1">
      <c r="A25" s="8" t="s">
        <v>148</v>
      </c>
      <c r="B25" s="9"/>
      <c r="C25" s="25" t="s">
        <v>149</v>
      </c>
      <c r="D25" s="26"/>
      <c r="E25" s="17"/>
      <c r="F25" s="135"/>
      <c r="G25" s="135"/>
    </row>
    <row r="26" spans="1:7" s="31" customFormat="1" ht="12.75" customHeight="1">
      <c r="A26" s="46" t="s">
        <v>150</v>
      </c>
      <c r="B26" s="9"/>
      <c r="C26" s="47" t="s">
        <v>151</v>
      </c>
      <c r="D26" s="44"/>
      <c r="E26" s="17"/>
      <c r="F26" s="135"/>
      <c r="G26" s="135"/>
    </row>
    <row r="27" spans="1:7" s="31" customFormat="1" ht="12.75" customHeight="1">
      <c r="A27" s="48" t="s">
        <v>70</v>
      </c>
      <c r="B27" s="49" t="s">
        <v>71</v>
      </c>
      <c r="C27" s="50"/>
      <c r="D27" s="51"/>
      <c r="E27" s="17">
        <v>1</v>
      </c>
      <c r="F27" s="136">
        <f>SUM(F28:F39)</f>
        <v>530263.46</v>
      </c>
      <c r="G27" s="136">
        <f>SUM(G28:G39)</f>
        <v>539960.63</v>
      </c>
    </row>
    <row r="28" spans="1:7" s="31" customFormat="1" ht="12.75" customHeight="1">
      <c r="A28" s="8" t="s">
        <v>115</v>
      </c>
      <c r="B28" s="9"/>
      <c r="C28" s="25" t="s">
        <v>152</v>
      </c>
      <c r="D28" s="26"/>
      <c r="E28" s="114"/>
      <c r="F28" s="135"/>
      <c r="G28" s="135"/>
    </row>
    <row r="29" spans="1:7" s="31" customFormat="1" ht="12.75" customHeight="1">
      <c r="A29" s="8" t="s">
        <v>117</v>
      </c>
      <c r="B29" s="9"/>
      <c r="C29" s="25" t="s">
        <v>153</v>
      </c>
      <c r="D29" s="26"/>
      <c r="E29" s="114"/>
      <c r="F29" s="136">
        <v>477765.11</v>
      </c>
      <c r="G29" s="136">
        <v>484170.86</v>
      </c>
    </row>
    <row r="30" spans="1:7" s="31" customFormat="1" ht="12.75" customHeight="1">
      <c r="A30" s="8" t="s">
        <v>119</v>
      </c>
      <c r="B30" s="9"/>
      <c r="C30" s="25" t="s">
        <v>154</v>
      </c>
      <c r="D30" s="26"/>
      <c r="E30" s="114"/>
      <c r="F30" s="135"/>
      <c r="G30" s="135"/>
    </row>
    <row r="31" spans="1:7" s="31" customFormat="1" ht="12.75" customHeight="1">
      <c r="A31" s="8" t="s">
        <v>121</v>
      </c>
      <c r="B31" s="9"/>
      <c r="C31" s="25" t="s">
        <v>155</v>
      </c>
      <c r="D31" s="26"/>
      <c r="E31" s="114"/>
      <c r="F31" s="135"/>
      <c r="G31" s="135"/>
    </row>
    <row r="32" spans="1:7" s="31" customFormat="1" ht="12.75" customHeight="1">
      <c r="A32" s="8" t="s">
        <v>123</v>
      </c>
      <c r="B32" s="9"/>
      <c r="C32" s="25" t="s">
        <v>156</v>
      </c>
      <c r="D32" s="26"/>
      <c r="E32" s="114"/>
      <c r="F32" s="136">
        <v>7919.76</v>
      </c>
      <c r="G32" s="136">
        <v>8906.9699999999993</v>
      </c>
    </row>
    <row r="33" spans="1:7" s="31" customFormat="1" ht="12.75" customHeight="1">
      <c r="A33" s="8" t="s">
        <v>125</v>
      </c>
      <c r="B33" s="9"/>
      <c r="C33" s="25" t="s">
        <v>157</v>
      </c>
      <c r="D33" s="26"/>
      <c r="E33" s="114"/>
      <c r="F33" s="135"/>
      <c r="G33" s="135"/>
    </row>
    <row r="34" spans="1:7" s="31" customFormat="1" ht="12.75" customHeight="1">
      <c r="A34" s="8" t="s">
        <v>127</v>
      </c>
      <c r="B34" s="9"/>
      <c r="C34" s="25" t="s">
        <v>158</v>
      </c>
      <c r="D34" s="26"/>
      <c r="E34" s="114"/>
      <c r="F34" s="135"/>
      <c r="G34" s="135"/>
    </row>
    <row r="35" spans="1:7" s="31" customFormat="1" ht="12.75" customHeight="1">
      <c r="A35" s="8" t="s">
        <v>129</v>
      </c>
      <c r="B35" s="9"/>
      <c r="C35" s="25" t="s">
        <v>159</v>
      </c>
      <c r="D35" s="26"/>
      <c r="E35" s="114"/>
      <c r="F35" s="136"/>
      <c r="G35" s="136"/>
    </row>
    <row r="36" spans="1:7" s="31" customFormat="1" ht="12.75" customHeight="1">
      <c r="A36" s="8" t="s">
        <v>160</v>
      </c>
      <c r="B36" s="18"/>
      <c r="C36" s="20" t="s">
        <v>185</v>
      </c>
      <c r="D36" s="10"/>
      <c r="E36" s="114"/>
      <c r="F36" s="135">
        <v>44578.59</v>
      </c>
      <c r="G36" s="135">
        <v>46882.8</v>
      </c>
    </row>
    <row r="37" spans="1:7" s="31" customFormat="1" ht="12.75" customHeight="1">
      <c r="A37" s="8" t="s">
        <v>132</v>
      </c>
      <c r="B37" s="9"/>
      <c r="C37" s="25" t="s">
        <v>161</v>
      </c>
      <c r="D37" s="26"/>
      <c r="E37" s="17"/>
      <c r="F37" s="135"/>
      <c r="G37" s="135"/>
    </row>
    <row r="38" spans="1:7" s="31" customFormat="1" ht="12.75" customHeight="1">
      <c r="A38" s="40" t="s">
        <v>72</v>
      </c>
      <c r="B38" s="52" t="s">
        <v>73</v>
      </c>
      <c r="C38" s="52"/>
      <c r="D38" s="11"/>
      <c r="E38" s="17"/>
      <c r="F38" s="135"/>
      <c r="G38" s="135"/>
    </row>
    <row r="39" spans="1:7" s="28" customFormat="1" ht="12.75" customHeight="1">
      <c r="A39" s="6" t="s">
        <v>74</v>
      </c>
      <c r="B39" s="7" t="s">
        <v>162</v>
      </c>
      <c r="C39" s="7"/>
      <c r="D39" s="17"/>
      <c r="E39" s="53"/>
      <c r="F39" s="135"/>
      <c r="G39" s="135"/>
    </row>
    <row r="40" spans="1:7" s="31" customFormat="1" ht="12.75" customHeight="1">
      <c r="A40" s="35" t="s">
        <v>75</v>
      </c>
      <c r="B40" s="36" t="s">
        <v>163</v>
      </c>
      <c r="C40" s="37"/>
      <c r="D40" s="38"/>
      <c r="E40" s="114"/>
      <c r="F40" s="135"/>
      <c r="G40" s="135"/>
    </row>
    <row r="41" spans="1:7" s="31" customFormat="1" ht="12.75" customHeight="1">
      <c r="A41" s="2" t="s">
        <v>76</v>
      </c>
      <c r="B41" s="3" t="s">
        <v>77</v>
      </c>
      <c r="C41" s="54"/>
      <c r="D41" s="4"/>
      <c r="E41" s="130"/>
      <c r="F41" s="137">
        <f>SUM(F42+F48+F49+F57)</f>
        <v>62567.86</v>
      </c>
      <c r="G41" s="137">
        <f>SUM(G42+G48+G49+G57)</f>
        <v>52156.45</v>
      </c>
    </row>
    <row r="42" spans="1:7" s="31" customFormat="1" ht="12.75" customHeight="1">
      <c r="A42" s="6" t="s">
        <v>68</v>
      </c>
      <c r="B42" s="12" t="s">
        <v>78</v>
      </c>
      <c r="C42" s="15"/>
      <c r="D42" s="13"/>
      <c r="E42" s="17">
        <v>2</v>
      </c>
      <c r="F42" s="136">
        <f>SUM(F43:F47)</f>
        <v>1160.45</v>
      </c>
      <c r="G42" s="136"/>
    </row>
    <row r="43" spans="1:7" s="31" customFormat="1" ht="12.75" customHeight="1">
      <c r="A43" s="14" t="s">
        <v>79</v>
      </c>
      <c r="B43" s="18"/>
      <c r="C43" s="20" t="s">
        <v>164</v>
      </c>
      <c r="D43" s="10"/>
      <c r="E43" s="114"/>
      <c r="F43" s="135"/>
      <c r="G43" s="135"/>
    </row>
    <row r="44" spans="1:7" s="31" customFormat="1" ht="12.75" customHeight="1">
      <c r="A44" s="14" t="s">
        <v>80</v>
      </c>
      <c r="B44" s="18"/>
      <c r="C44" s="20" t="s">
        <v>165</v>
      </c>
      <c r="D44" s="10"/>
      <c r="E44" s="114"/>
      <c r="F44" s="136">
        <v>1160.45</v>
      </c>
      <c r="G44" s="136"/>
    </row>
    <row r="45" spans="1:7" s="31" customFormat="1">
      <c r="A45" s="14" t="s">
        <v>112</v>
      </c>
      <c r="B45" s="18"/>
      <c r="C45" s="20" t="s">
        <v>166</v>
      </c>
      <c r="D45" s="10"/>
      <c r="E45" s="114"/>
      <c r="F45" s="135"/>
      <c r="G45" s="135"/>
    </row>
    <row r="46" spans="1:7" s="31" customFormat="1">
      <c r="A46" s="14" t="s">
        <v>148</v>
      </c>
      <c r="B46" s="18"/>
      <c r="C46" s="20" t="s">
        <v>167</v>
      </c>
      <c r="D46" s="10"/>
      <c r="E46" s="114"/>
      <c r="F46" s="135"/>
      <c r="G46" s="135"/>
    </row>
    <row r="47" spans="1:7" s="31" customFormat="1" ht="12.75" customHeight="1">
      <c r="A47" s="14" t="s">
        <v>150</v>
      </c>
      <c r="B47" s="54"/>
      <c r="C47" s="183" t="s">
        <v>81</v>
      </c>
      <c r="D47" s="184"/>
      <c r="E47" s="114"/>
      <c r="F47" s="135"/>
      <c r="G47" s="135"/>
    </row>
    <row r="48" spans="1:7" s="31" customFormat="1" ht="12.75" customHeight="1">
      <c r="A48" s="6" t="s">
        <v>70</v>
      </c>
      <c r="B48" s="21" t="s">
        <v>82</v>
      </c>
      <c r="C48" s="55"/>
      <c r="D48" s="22"/>
      <c r="E48" s="17"/>
      <c r="F48" s="136"/>
      <c r="G48" s="136">
        <v>30.78</v>
      </c>
    </row>
    <row r="49" spans="1:8" s="31" customFormat="1" ht="12.75" customHeight="1">
      <c r="A49" s="6" t="s">
        <v>72</v>
      </c>
      <c r="B49" s="12" t="s">
        <v>83</v>
      </c>
      <c r="C49" s="15"/>
      <c r="D49" s="13"/>
      <c r="E49" s="17"/>
      <c r="F49" s="138">
        <f>SUM(F50:F55)</f>
        <v>46464.14</v>
      </c>
      <c r="G49" s="138">
        <f>SUM(G50:G55)</f>
        <v>43375.65</v>
      </c>
    </row>
    <row r="50" spans="1:8" s="31" customFormat="1" ht="12.75" customHeight="1">
      <c r="A50" s="14" t="s">
        <v>84</v>
      </c>
      <c r="B50" s="15"/>
      <c r="C50" s="56" t="s">
        <v>85</v>
      </c>
      <c r="D50" s="16"/>
      <c r="E50" s="17"/>
      <c r="F50" s="135"/>
      <c r="G50" s="135"/>
    </row>
    <row r="51" spans="1:8" s="31" customFormat="1" ht="12.75" customHeight="1">
      <c r="A51" s="57" t="s">
        <v>86</v>
      </c>
      <c r="B51" s="18"/>
      <c r="C51" s="20" t="s">
        <v>87</v>
      </c>
      <c r="D51" s="58"/>
      <c r="E51" s="59"/>
      <c r="F51" s="139"/>
      <c r="G51" s="139"/>
    </row>
    <row r="52" spans="1:8" s="31" customFormat="1" ht="12.75" customHeight="1">
      <c r="A52" s="14" t="s">
        <v>88</v>
      </c>
      <c r="B52" s="18"/>
      <c r="C52" s="20" t="s">
        <v>89</v>
      </c>
      <c r="D52" s="10"/>
      <c r="E52" s="115"/>
      <c r="F52" s="135">
        <v>476.99</v>
      </c>
      <c r="G52" s="135"/>
    </row>
    <row r="53" spans="1:8" s="31" customFormat="1" ht="12.75" customHeight="1">
      <c r="A53" s="14" t="s">
        <v>90</v>
      </c>
      <c r="B53" s="18"/>
      <c r="C53" s="183" t="s">
        <v>91</v>
      </c>
      <c r="D53" s="184"/>
      <c r="E53" s="115">
        <v>3</v>
      </c>
      <c r="F53" s="136">
        <v>8100.19</v>
      </c>
      <c r="G53" s="136">
        <v>3910.98</v>
      </c>
    </row>
    <row r="54" spans="1:8" s="31" customFormat="1" ht="12.75" customHeight="1">
      <c r="A54" s="14" t="s">
        <v>92</v>
      </c>
      <c r="B54" s="18"/>
      <c r="C54" s="20" t="s">
        <v>93</v>
      </c>
      <c r="D54" s="10"/>
      <c r="E54" s="115">
        <v>4</v>
      </c>
      <c r="F54" s="136">
        <v>37886.959999999999</v>
      </c>
      <c r="G54" s="136">
        <v>39365.839999999997</v>
      </c>
      <c r="H54" s="129"/>
    </row>
    <row r="55" spans="1:8" s="31" customFormat="1" ht="12.75" customHeight="1">
      <c r="A55" s="14" t="s">
        <v>94</v>
      </c>
      <c r="B55" s="18"/>
      <c r="C55" s="20" t="s">
        <v>95</v>
      </c>
      <c r="D55" s="10"/>
      <c r="E55" s="17"/>
      <c r="F55" s="136"/>
      <c r="G55" s="135">
        <v>98.83</v>
      </c>
    </row>
    <row r="56" spans="1:8" s="31" customFormat="1" ht="12.75" customHeight="1">
      <c r="A56" s="6" t="s">
        <v>74</v>
      </c>
      <c r="B56" s="7" t="s">
        <v>96</v>
      </c>
      <c r="C56" s="7"/>
      <c r="D56" s="17"/>
      <c r="E56" s="115"/>
      <c r="F56" s="135"/>
      <c r="G56" s="135"/>
      <c r="H56" s="129"/>
    </row>
    <row r="57" spans="1:8" s="31" customFormat="1" ht="12.75" customHeight="1">
      <c r="A57" s="6" t="s">
        <v>97</v>
      </c>
      <c r="B57" s="7" t="s">
        <v>98</v>
      </c>
      <c r="C57" s="7"/>
      <c r="D57" s="17"/>
      <c r="E57" s="17">
        <v>5</v>
      </c>
      <c r="F57" s="136">
        <v>14943.27</v>
      </c>
      <c r="G57" s="136">
        <v>8750.02</v>
      </c>
    </row>
    <row r="58" spans="1:8" s="31" customFormat="1" ht="21" customHeight="1">
      <c r="A58" s="40"/>
      <c r="B58" s="49" t="s">
        <v>99</v>
      </c>
      <c r="C58" s="50"/>
      <c r="D58" s="51"/>
      <c r="E58" s="17"/>
      <c r="F58" s="134">
        <f>SUM(F20+F40+F41)</f>
        <v>592831.31999999995</v>
      </c>
      <c r="G58" s="134">
        <f>SUM(G20+G40+G41)</f>
        <v>592117.07999999996</v>
      </c>
    </row>
    <row r="59" spans="1:8" s="31" customFormat="1" ht="12.75" customHeight="1">
      <c r="A59" s="35" t="s">
        <v>100</v>
      </c>
      <c r="B59" s="36" t="s">
        <v>101</v>
      </c>
      <c r="C59" s="36"/>
      <c r="D59" s="61"/>
      <c r="E59" s="17">
        <v>6</v>
      </c>
      <c r="F59" s="134">
        <f>SUM(F60+F61+F62+F63)</f>
        <v>544128.41000000015</v>
      </c>
      <c r="G59" s="148">
        <f>SUM(G60+G61+G62+G63)</f>
        <v>542370.7300000001</v>
      </c>
      <c r="H59" s="149"/>
    </row>
    <row r="60" spans="1:8" s="31" customFormat="1" ht="12.75" customHeight="1">
      <c r="A60" s="40" t="s">
        <v>68</v>
      </c>
      <c r="B60" s="52" t="s">
        <v>102</v>
      </c>
      <c r="C60" s="52"/>
      <c r="D60" s="11"/>
      <c r="E60" s="17"/>
      <c r="F60" s="135">
        <v>80.649999999994179</v>
      </c>
      <c r="G60" s="135"/>
    </row>
    <row r="61" spans="1:8" s="31" customFormat="1" ht="12.75" customHeight="1">
      <c r="A61" s="48" t="s">
        <v>70</v>
      </c>
      <c r="B61" s="49" t="s">
        <v>103</v>
      </c>
      <c r="C61" s="50"/>
      <c r="D61" s="51"/>
      <c r="E61" s="116"/>
      <c r="F61" s="136">
        <v>529477.38000000012</v>
      </c>
      <c r="G61" s="136">
        <v>537334.78</v>
      </c>
    </row>
    <row r="62" spans="1:8" s="31" customFormat="1" ht="12.75" customHeight="1">
      <c r="A62" s="40" t="s">
        <v>72</v>
      </c>
      <c r="B62" s="185" t="s">
        <v>104</v>
      </c>
      <c r="C62" s="186"/>
      <c r="D62" s="187"/>
      <c r="E62" s="17"/>
      <c r="F62" s="136">
        <v>8495.1400000000012</v>
      </c>
      <c r="G62" s="136">
        <v>2792.8</v>
      </c>
    </row>
    <row r="63" spans="1:8" s="31" customFormat="1" ht="12.75" customHeight="1">
      <c r="A63" s="40" t="s">
        <v>105</v>
      </c>
      <c r="B63" s="52" t="s">
        <v>106</v>
      </c>
      <c r="C63" s="9"/>
      <c r="D63" s="39"/>
      <c r="E63" s="17"/>
      <c r="F63" s="136">
        <v>6075.24</v>
      </c>
      <c r="G63" s="136">
        <v>2243.15</v>
      </c>
    </row>
    <row r="64" spans="1:8" s="31" customFormat="1" ht="12.75" customHeight="1">
      <c r="A64" s="35" t="s">
        <v>107</v>
      </c>
      <c r="B64" s="36" t="s">
        <v>108</v>
      </c>
      <c r="C64" s="37"/>
      <c r="D64" s="38"/>
      <c r="E64" s="17"/>
      <c r="F64" s="134">
        <f>SUM(F69)</f>
        <v>41128</v>
      </c>
      <c r="G64" s="134">
        <f>SUM(G69)</f>
        <v>42318.97</v>
      </c>
    </row>
    <row r="65" spans="1:7" s="31" customFormat="1" ht="12.75" customHeight="1">
      <c r="A65" s="40" t="s">
        <v>68</v>
      </c>
      <c r="B65" s="41" t="s">
        <v>109</v>
      </c>
      <c r="C65" s="62"/>
      <c r="D65" s="63"/>
      <c r="E65" s="17"/>
      <c r="F65" s="135"/>
      <c r="G65" s="135"/>
    </row>
    <row r="66" spans="1:7" s="31" customFormat="1">
      <c r="A66" s="8" t="s">
        <v>79</v>
      </c>
      <c r="B66" s="64"/>
      <c r="C66" s="25" t="s">
        <v>110</v>
      </c>
      <c r="D66" s="65"/>
      <c r="E66" s="115"/>
      <c r="F66" s="135"/>
      <c r="G66" s="135"/>
    </row>
    <row r="67" spans="1:7" s="31" customFormat="1" ht="12.75" customHeight="1">
      <c r="A67" s="8" t="s">
        <v>80</v>
      </c>
      <c r="B67" s="9"/>
      <c r="C67" s="25" t="s">
        <v>111</v>
      </c>
      <c r="D67" s="26"/>
      <c r="E67" s="11"/>
      <c r="F67" s="135"/>
      <c r="G67" s="135"/>
    </row>
    <row r="68" spans="1:7" s="31" customFormat="1" ht="12.75" customHeight="1">
      <c r="A68" s="8" t="s">
        <v>168</v>
      </c>
      <c r="B68" s="9"/>
      <c r="C68" s="25" t="s">
        <v>113</v>
      </c>
      <c r="D68" s="26"/>
      <c r="E68" s="66"/>
      <c r="F68" s="135"/>
      <c r="G68" s="135"/>
    </row>
    <row r="69" spans="1:7" s="1" customFormat="1" ht="12.75" customHeight="1">
      <c r="A69" s="6" t="s">
        <v>70</v>
      </c>
      <c r="B69" s="23" t="s">
        <v>114</v>
      </c>
      <c r="C69" s="67"/>
      <c r="D69" s="24"/>
      <c r="E69" s="17"/>
      <c r="F69" s="136">
        <f>SUM(F70:F83)</f>
        <v>41128</v>
      </c>
      <c r="G69" s="136">
        <f>SUM(G70:G83)</f>
        <v>42318.97</v>
      </c>
    </row>
    <row r="70" spans="1:7" s="31" customFormat="1" ht="12.75" customHeight="1">
      <c r="A70" s="8" t="s">
        <v>115</v>
      </c>
      <c r="B70" s="9"/>
      <c r="C70" s="25" t="s">
        <v>116</v>
      </c>
      <c r="D70" s="44"/>
      <c r="E70" s="11"/>
      <c r="F70" s="135"/>
      <c r="G70" s="135"/>
    </row>
    <row r="71" spans="1:7" s="31" customFormat="1" ht="12.75" customHeight="1">
      <c r="A71" s="8" t="s">
        <v>117</v>
      </c>
      <c r="B71" s="64"/>
      <c r="C71" s="25" t="s">
        <v>118</v>
      </c>
      <c r="D71" s="65"/>
      <c r="E71" s="60"/>
      <c r="F71" s="135"/>
      <c r="G71" s="135"/>
    </row>
    <row r="72" spans="1:7" s="31" customFormat="1">
      <c r="A72" s="8" t="s">
        <v>119</v>
      </c>
      <c r="B72" s="64"/>
      <c r="C72" s="25" t="s">
        <v>120</v>
      </c>
      <c r="D72" s="65"/>
      <c r="E72" s="60"/>
      <c r="F72" s="135"/>
      <c r="G72" s="135"/>
    </row>
    <row r="73" spans="1:7" s="31" customFormat="1">
      <c r="A73" s="68" t="s">
        <v>121</v>
      </c>
      <c r="B73" s="15"/>
      <c r="C73" s="69" t="s">
        <v>122</v>
      </c>
      <c r="D73" s="16"/>
      <c r="E73" s="60"/>
      <c r="F73" s="135"/>
      <c r="G73" s="135"/>
    </row>
    <row r="74" spans="1:7" s="31" customFormat="1">
      <c r="A74" s="40" t="s">
        <v>123</v>
      </c>
      <c r="B74" s="47"/>
      <c r="C74" s="47" t="s">
        <v>124</v>
      </c>
      <c r="D74" s="44"/>
      <c r="E74" s="70"/>
      <c r="F74" s="135"/>
      <c r="G74" s="135"/>
    </row>
    <row r="75" spans="1:7" s="31" customFormat="1" ht="12.75" customHeight="1">
      <c r="A75" s="71" t="s">
        <v>125</v>
      </c>
      <c r="B75" s="67"/>
      <c r="C75" s="72" t="s">
        <v>126</v>
      </c>
      <c r="D75" s="27"/>
      <c r="E75" s="11"/>
      <c r="F75" s="135"/>
      <c r="G75" s="135"/>
    </row>
    <row r="76" spans="1:7" s="31" customFormat="1" ht="12.75" customHeight="1">
      <c r="A76" s="14" t="s">
        <v>169</v>
      </c>
      <c r="B76" s="18"/>
      <c r="C76" s="58"/>
      <c r="D76" s="10" t="s">
        <v>170</v>
      </c>
      <c r="E76" s="60"/>
      <c r="F76" s="135"/>
      <c r="G76" s="135"/>
    </row>
    <row r="77" spans="1:7" s="31" customFormat="1" ht="12.75" customHeight="1">
      <c r="A77" s="14" t="s">
        <v>171</v>
      </c>
      <c r="B77" s="18"/>
      <c r="C77" s="58"/>
      <c r="D77" s="10" t="s">
        <v>172</v>
      </c>
      <c r="E77" s="45"/>
      <c r="F77" s="135"/>
      <c r="G77" s="135"/>
    </row>
    <row r="78" spans="1:7" s="31" customFormat="1" ht="12.75" customHeight="1">
      <c r="A78" s="14" t="s">
        <v>127</v>
      </c>
      <c r="B78" s="55"/>
      <c r="C78" s="73" t="s">
        <v>128</v>
      </c>
      <c r="D78" s="74"/>
      <c r="E78" s="45"/>
      <c r="F78" s="135"/>
      <c r="G78" s="135"/>
    </row>
    <row r="79" spans="1:7" s="31" customFormat="1" ht="12.75" customHeight="1">
      <c r="A79" s="14" t="s">
        <v>129</v>
      </c>
      <c r="B79" s="75"/>
      <c r="C79" s="20" t="s">
        <v>130</v>
      </c>
      <c r="D79" s="76"/>
      <c r="E79" s="60"/>
      <c r="F79" s="135"/>
      <c r="G79" s="135"/>
    </row>
    <row r="80" spans="1:7" s="31" customFormat="1" ht="12.75" customHeight="1">
      <c r="A80" s="14" t="s">
        <v>160</v>
      </c>
      <c r="B80" s="9"/>
      <c r="C80" s="25" t="s">
        <v>131</v>
      </c>
      <c r="D80" s="26"/>
      <c r="E80" s="60">
        <v>7</v>
      </c>
      <c r="F80" s="136">
        <v>341.04</v>
      </c>
      <c r="G80" s="136"/>
    </row>
    <row r="81" spans="1:8" s="31" customFormat="1" ht="12.75" customHeight="1">
      <c r="A81" s="14" t="s">
        <v>132</v>
      </c>
      <c r="B81" s="9"/>
      <c r="C81" s="25" t="s">
        <v>173</v>
      </c>
      <c r="D81" s="26"/>
      <c r="E81" s="60">
        <v>8</v>
      </c>
      <c r="F81" s="135">
        <v>0</v>
      </c>
      <c r="G81" s="135"/>
    </row>
    <row r="82" spans="1:8" s="31" customFormat="1" ht="12.75" customHeight="1">
      <c r="A82" s="8" t="s">
        <v>134</v>
      </c>
      <c r="B82" s="18"/>
      <c r="C82" s="20" t="s">
        <v>133</v>
      </c>
      <c r="D82" s="10"/>
      <c r="E82" s="60">
        <v>9</v>
      </c>
      <c r="F82" s="136">
        <v>40786.959999999999</v>
      </c>
      <c r="G82" s="136">
        <v>42318.97</v>
      </c>
    </row>
    <row r="83" spans="1:8" s="31" customFormat="1" ht="12.75" customHeight="1">
      <c r="A83" s="8" t="s">
        <v>174</v>
      </c>
      <c r="B83" s="9"/>
      <c r="C83" s="25" t="s">
        <v>135</v>
      </c>
      <c r="D83" s="26"/>
      <c r="E83" s="66"/>
      <c r="F83" s="135"/>
      <c r="G83" s="135">
        <v>0</v>
      </c>
    </row>
    <row r="84" spans="1:8" s="31" customFormat="1" ht="12.75" customHeight="1">
      <c r="A84" s="35" t="s">
        <v>136</v>
      </c>
      <c r="B84" s="77" t="s">
        <v>137</v>
      </c>
      <c r="C84" s="78"/>
      <c r="D84" s="79"/>
      <c r="E84" s="117"/>
      <c r="F84" s="134">
        <f>SUM(F90)</f>
        <v>7574.91</v>
      </c>
      <c r="G84" s="134">
        <f>SUM(G90)</f>
        <v>7427.3799999999992</v>
      </c>
    </row>
    <row r="85" spans="1:8" s="31" customFormat="1" ht="12.75" customHeight="1">
      <c r="A85" s="40" t="s">
        <v>68</v>
      </c>
      <c r="B85" s="52" t="s">
        <v>175</v>
      </c>
      <c r="C85" s="9"/>
      <c r="D85" s="39"/>
      <c r="E85" s="66"/>
      <c r="F85" s="135"/>
      <c r="G85" s="135"/>
    </row>
    <row r="86" spans="1:8" s="31" customFormat="1" ht="12.75" customHeight="1">
      <c r="A86" s="40" t="s">
        <v>70</v>
      </c>
      <c r="B86" s="41" t="s">
        <v>138</v>
      </c>
      <c r="C86" s="62"/>
      <c r="D86" s="63"/>
      <c r="E86" s="11"/>
      <c r="F86" s="135"/>
      <c r="G86" s="135"/>
    </row>
    <row r="87" spans="1:8" s="31" customFormat="1" ht="12.75" customHeight="1">
      <c r="A87" s="8" t="s">
        <v>115</v>
      </c>
      <c r="B87" s="9"/>
      <c r="C87" s="25" t="s">
        <v>176</v>
      </c>
      <c r="D87" s="26"/>
      <c r="E87" s="11"/>
      <c r="F87" s="135"/>
      <c r="G87" s="135"/>
    </row>
    <row r="88" spans="1:8" s="31" customFormat="1" ht="12.75" customHeight="1">
      <c r="A88" s="8" t="s">
        <v>117</v>
      </c>
      <c r="B88" s="9"/>
      <c r="C88" s="25" t="s">
        <v>177</v>
      </c>
      <c r="D88" s="26"/>
      <c r="E88" s="11"/>
      <c r="F88" s="135"/>
      <c r="G88" s="135"/>
    </row>
    <row r="89" spans="1:8" s="31" customFormat="1" ht="12.75" customHeight="1">
      <c r="A89" s="6" t="s">
        <v>72</v>
      </c>
      <c r="B89" s="58" t="s">
        <v>139</v>
      </c>
      <c r="C89" s="58"/>
      <c r="D89" s="19"/>
      <c r="E89" s="11"/>
      <c r="F89" s="135"/>
      <c r="G89" s="135"/>
    </row>
    <row r="90" spans="1:8" s="31" customFormat="1" ht="12.75" customHeight="1">
      <c r="A90" s="48" t="s">
        <v>74</v>
      </c>
      <c r="B90" s="49" t="s">
        <v>140</v>
      </c>
      <c r="C90" s="50"/>
      <c r="D90" s="51"/>
      <c r="E90" s="11"/>
      <c r="F90" s="136">
        <f>SUM(F92+F91)</f>
        <v>7574.91</v>
      </c>
      <c r="G90" s="136">
        <f>SUM(G92+G91)</f>
        <v>7427.3799999999992</v>
      </c>
    </row>
    <row r="91" spans="1:8" s="31" customFormat="1" ht="12.75" customHeight="1">
      <c r="A91" s="8" t="s">
        <v>178</v>
      </c>
      <c r="B91" s="37"/>
      <c r="C91" s="25" t="s">
        <v>141</v>
      </c>
      <c r="D91" s="80"/>
      <c r="E91" s="45"/>
      <c r="F91" s="136">
        <v>147.53</v>
      </c>
      <c r="G91" s="136">
        <v>3055.9</v>
      </c>
    </row>
    <row r="92" spans="1:8" s="31" customFormat="1" ht="12.75" customHeight="1">
      <c r="A92" s="8" t="s">
        <v>179</v>
      </c>
      <c r="B92" s="37"/>
      <c r="C92" s="25" t="s">
        <v>142</v>
      </c>
      <c r="D92" s="80"/>
      <c r="E92" s="45"/>
      <c r="F92" s="136">
        <v>7427.38</v>
      </c>
      <c r="G92" s="136">
        <v>4371.4799999999996</v>
      </c>
    </row>
    <row r="93" spans="1:8" s="31" customFormat="1" ht="12.75" customHeight="1">
      <c r="A93" s="35" t="s">
        <v>180</v>
      </c>
      <c r="B93" s="77" t="s">
        <v>181</v>
      </c>
      <c r="C93" s="79"/>
      <c r="D93" s="79"/>
      <c r="E93" s="45"/>
      <c r="F93" s="136"/>
      <c r="G93" s="136"/>
    </row>
    <row r="94" spans="1:8" s="31" customFormat="1" ht="25.5" customHeight="1">
      <c r="A94" s="35"/>
      <c r="B94" s="188" t="s">
        <v>182</v>
      </c>
      <c r="C94" s="189"/>
      <c r="D94" s="184"/>
      <c r="E94" s="111"/>
      <c r="F94" s="134">
        <f>SUM(F69+F84+F59)</f>
        <v>592831.32000000018</v>
      </c>
      <c r="G94" s="134">
        <f>SUM(G69+G84+G59)</f>
        <v>592117.08000000007</v>
      </c>
      <c r="H94" s="129"/>
    </row>
    <row r="95" spans="1:8" s="31" customFormat="1">
      <c r="A95" s="81"/>
      <c r="B95" s="82"/>
      <c r="C95" s="82"/>
      <c r="D95" s="82"/>
      <c r="E95" s="82"/>
      <c r="F95" s="123"/>
      <c r="G95" s="123"/>
    </row>
    <row r="96" spans="1:8" s="31" customFormat="1" ht="12.75" customHeight="1">
      <c r="A96" s="172" t="s">
        <v>221</v>
      </c>
      <c r="B96" s="173"/>
      <c r="C96" s="173"/>
      <c r="D96" s="173"/>
      <c r="E96" s="173"/>
      <c r="F96" s="182" t="s">
        <v>222</v>
      </c>
      <c r="G96" s="182"/>
    </row>
    <row r="97" spans="1:7" s="31" customFormat="1">
      <c r="A97" s="178" t="s">
        <v>48</v>
      </c>
      <c r="B97" s="178"/>
      <c r="C97" s="178"/>
      <c r="D97" s="178"/>
      <c r="E97" s="178"/>
      <c r="F97" s="182" t="s">
        <v>143</v>
      </c>
      <c r="G97" s="182"/>
    </row>
    <row r="98" spans="1:7" s="31" customFormat="1">
      <c r="A98" s="180" t="s">
        <v>47</v>
      </c>
      <c r="B98" s="181"/>
      <c r="C98" s="181"/>
      <c r="D98" s="181"/>
      <c r="E98" s="83"/>
      <c r="F98" s="121"/>
      <c r="G98" s="121"/>
    </row>
    <row r="99" spans="1:7" s="31" customFormat="1">
      <c r="A99" s="85"/>
      <c r="B99" s="84"/>
      <c r="C99" s="84"/>
      <c r="D99" s="84"/>
      <c r="E99" s="83"/>
      <c r="F99" s="121"/>
      <c r="G99" s="121"/>
    </row>
    <row r="100" spans="1:7" s="31" customFormat="1">
      <c r="A100" s="167" t="s">
        <v>219</v>
      </c>
      <c r="B100" s="168"/>
      <c r="C100" s="168"/>
      <c r="D100" s="168"/>
      <c r="E100" s="168"/>
      <c r="F100" s="154" t="s">
        <v>225</v>
      </c>
      <c r="G100" s="154"/>
    </row>
    <row r="101" spans="1:7" s="31" customFormat="1" ht="12.75" customHeight="1">
      <c r="A101" s="153" t="s">
        <v>49</v>
      </c>
      <c r="B101" s="153"/>
      <c r="C101" s="153"/>
      <c r="D101" s="153"/>
      <c r="E101" s="153"/>
      <c r="F101" s="154" t="s">
        <v>143</v>
      </c>
      <c r="G101" s="154"/>
    </row>
    <row r="102" spans="1:7" s="31" customFormat="1">
      <c r="E102" s="29"/>
      <c r="F102" s="1"/>
      <c r="G102" s="1"/>
    </row>
    <row r="103" spans="1:7" s="31" customFormat="1">
      <c r="E103" s="29"/>
      <c r="F103" s="1"/>
      <c r="G103" s="1"/>
    </row>
    <row r="104" spans="1:7" s="31" customFormat="1">
      <c r="E104" s="29"/>
      <c r="F104" s="1"/>
      <c r="G104" s="1"/>
    </row>
    <row r="105" spans="1:7" s="31" customFormat="1">
      <c r="E105" s="29"/>
      <c r="F105" s="1"/>
      <c r="G105" s="1"/>
    </row>
    <row r="106" spans="1:7" s="31" customFormat="1">
      <c r="E106" s="29"/>
      <c r="F106" s="1"/>
      <c r="G106" s="1"/>
    </row>
    <row r="107" spans="1:7" s="31" customFormat="1">
      <c r="E107" s="29"/>
      <c r="F107" s="1"/>
      <c r="G107" s="1"/>
    </row>
    <row r="108" spans="1:7" s="31" customFormat="1">
      <c r="E108" s="29"/>
      <c r="F108" s="1"/>
      <c r="G108" s="1"/>
    </row>
    <row r="109" spans="1:7" s="31" customFormat="1">
      <c r="E109" s="29"/>
      <c r="F109" s="1"/>
      <c r="G109" s="1"/>
    </row>
    <row r="110" spans="1:7" s="31" customFormat="1">
      <c r="E110" s="29"/>
      <c r="F110" s="1"/>
      <c r="G110" s="1"/>
    </row>
    <row r="111" spans="1:7" s="31" customFormat="1">
      <c r="E111" s="29"/>
      <c r="F111" s="1"/>
      <c r="G111" s="1"/>
    </row>
    <row r="112" spans="1:7" s="31" customFormat="1">
      <c r="E112" s="29"/>
      <c r="F112" s="1"/>
      <c r="G112" s="1"/>
    </row>
    <row r="113" spans="5:7" s="31" customFormat="1">
      <c r="E113" s="29"/>
      <c r="F113" s="1"/>
      <c r="G113" s="1"/>
    </row>
    <row r="114" spans="5:7" s="31" customFormat="1">
      <c r="E114" s="29"/>
      <c r="F114" s="1"/>
      <c r="G114" s="1"/>
    </row>
    <row r="115" spans="5:7" s="31" customFormat="1">
      <c r="E115" s="29"/>
      <c r="F115" s="1"/>
      <c r="G115" s="1"/>
    </row>
    <row r="116" spans="5:7" s="31" customFormat="1">
      <c r="E116" s="29"/>
      <c r="F116" s="1"/>
      <c r="G116" s="1"/>
    </row>
    <row r="117" spans="5:7" s="31" customFormat="1">
      <c r="E117" s="29"/>
      <c r="F117" s="1"/>
      <c r="G117" s="1"/>
    </row>
    <row r="118" spans="5:7" s="31" customFormat="1">
      <c r="E118" s="29"/>
      <c r="F118" s="1"/>
      <c r="G118" s="1"/>
    </row>
    <row r="119" spans="5:7" s="31" customFormat="1">
      <c r="E119" s="29"/>
      <c r="F119" s="1"/>
      <c r="G119" s="1"/>
    </row>
    <row r="120" spans="5:7" s="31" customFormat="1">
      <c r="E120" s="29"/>
      <c r="F120" s="1"/>
      <c r="G120" s="1"/>
    </row>
    <row r="121" spans="5:7" s="31" customFormat="1">
      <c r="E121" s="29"/>
      <c r="F121" s="1"/>
      <c r="G121" s="1"/>
    </row>
    <row r="122" spans="5:7" s="31" customFormat="1">
      <c r="E122" s="29"/>
      <c r="F122" s="1"/>
      <c r="G122" s="1"/>
    </row>
  </sheetData>
  <mergeCells count="27"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  <mergeCell ref="A101:E101"/>
    <mergeCell ref="F101:G101"/>
    <mergeCell ref="E2:G2"/>
    <mergeCell ref="E3:G3"/>
    <mergeCell ref="A7:G7"/>
    <mergeCell ref="A8:G8"/>
    <mergeCell ref="A5:G6"/>
    <mergeCell ref="A100:E100"/>
    <mergeCell ref="F100:G100"/>
    <mergeCell ref="B19:D19"/>
    <mergeCell ref="A96:E96"/>
    <mergeCell ref="A9:G9"/>
    <mergeCell ref="A12:E12"/>
    <mergeCell ref="A10:G11"/>
    <mergeCell ref="A13:G13"/>
    <mergeCell ref="A14:G14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"/>
  <sheetViews>
    <sheetView showGridLines="0" view="pageBreakPreview" topLeftCell="A37" workbookViewId="0">
      <selection activeCell="J54" sqref="J54"/>
    </sheetView>
  </sheetViews>
  <sheetFormatPr defaultRowHeight="12.75"/>
  <cols>
    <col min="1" max="1" width="8" style="86" customWidth="1"/>
    <col min="2" max="2" width="1.5703125" style="86" hidden="1" customWidth="1"/>
    <col min="3" max="3" width="30.140625" style="86" customWidth="1"/>
    <col min="4" max="4" width="18.28515625" style="86" customWidth="1"/>
    <col min="5" max="5" width="0" style="86" hidden="1" customWidth="1"/>
    <col min="6" max="6" width="11.7109375" style="86" customWidth="1"/>
    <col min="7" max="7" width="13.85546875" style="86" customWidth="1"/>
    <col min="8" max="8" width="14.85546875" style="86" customWidth="1"/>
    <col min="9" max="9" width="13.140625" style="86" customWidth="1"/>
    <col min="10" max="10" width="9.85546875" style="86" customWidth="1"/>
    <col min="11" max="11" width="9.5703125" style="86" bestFit="1" customWidth="1"/>
    <col min="12" max="12" width="11.5703125" style="86" customWidth="1"/>
    <col min="13" max="16384" width="9.140625" style="86"/>
  </cols>
  <sheetData>
    <row r="1" spans="1:9">
      <c r="G1" s="87"/>
      <c r="H1" s="87"/>
    </row>
    <row r="2" spans="1:9" ht="15.75">
      <c r="D2" s="104"/>
      <c r="G2" s="88" t="s">
        <v>187</v>
      </c>
      <c r="H2" s="89"/>
      <c r="I2" s="89"/>
    </row>
    <row r="3" spans="1:9" ht="15.75">
      <c r="G3" s="88" t="s">
        <v>57</v>
      </c>
      <c r="H3" s="89"/>
      <c r="I3" s="89"/>
    </row>
    <row r="5" spans="1:9" ht="15.75">
      <c r="A5" s="206" t="s">
        <v>50</v>
      </c>
      <c r="B5" s="207"/>
      <c r="C5" s="207"/>
      <c r="D5" s="207"/>
      <c r="E5" s="207"/>
      <c r="F5" s="207"/>
      <c r="G5" s="207"/>
      <c r="H5" s="207"/>
      <c r="I5" s="207"/>
    </row>
    <row r="6" spans="1:9" ht="15.75">
      <c r="A6" s="208" t="s">
        <v>188</v>
      </c>
      <c r="B6" s="207"/>
      <c r="C6" s="207"/>
      <c r="D6" s="207"/>
      <c r="E6" s="207"/>
      <c r="F6" s="207"/>
      <c r="G6" s="207"/>
      <c r="H6" s="207"/>
      <c r="I6" s="207"/>
    </row>
    <row r="7" spans="1:9" ht="15.75">
      <c r="A7" s="209" t="s">
        <v>220</v>
      </c>
      <c r="B7" s="207"/>
      <c r="C7" s="207"/>
      <c r="D7" s="207"/>
      <c r="E7" s="207"/>
      <c r="F7" s="207"/>
      <c r="G7" s="207"/>
      <c r="H7" s="207"/>
      <c r="I7" s="207"/>
    </row>
    <row r="8" spans="1:9" ht="15">
      <c r="A8" s="210" t="s">
        <v>59</v>
      </c>
      <c r="B8" s="211"/>
      <c r="C8" s="211"/>
      <c r="D8" s="211"/>
      <c r="E8" s="211"/>
      <c r="F8" s="211"/>
      <c r="G8" s="211"/>
      <c r="H8" s="211"/>
      <c r="I8" s="211"/>
    </row>
    <row r="9" spans="1:9" ht="15">
      <c r="A9" s="210" t="s">
        <v>218</v>
      </c>
      <c r="B9" s="211"/>
      <c r="C9" s="211"/>
      <c r="D9" s="211"/>
      <c r="E9" s="211"/>
      <c r="F9" s="211"/>
      <c r="G9" s="211"/>
      <c r="H9" s="211"/>
      <c r="I9" s="211"/>
    </row>
    <row r="10" spans="1:9" ht="15">
      <c r="A10" s="210" t="s">
        <v>0</v>
      </c>
      <c r="B10" s="211"/>
      <c r="C10" s="211"/>
      <c r="D10" s="211"/>
      <c r="E10" s="211"/>
      <c r="F10" s="211"/>
      <c r="G10" s="211"/>
      <c r="H10" s="211"/>
      <c r="I10" s="211"/>
    </row>
    <row r="11" spans="1:9" ht="15">
      <c r="A11" s="210" t="s">
        <v>1</v>
      </c>
      <c r="B11" s="207"/>
      <c r="C11" s="207"/>
      <c r="D11" s="207"/>
      <c r="E11" s="207"/>
      <c r="F11" s="207"/>
      <c r="G11" s="207"/>
      <c r="H11" s="207"/>
      <c r="I11" s="207"/>
    </row>
    <row r="12" spans="1:9" ht="15">
      <c r="A12" s="217"/>
      <c r="B12" s="211"/>
      <c r="C12" s="211"/>
      <c r="D12" s="211"/>
      <c r="E12" s="211"/>
      <c r="F12" s="211"/>
      <c r="G12" s="211"/>
      <c r="H12" s="211"/>
      <c r="I12" s="211"/>
    </row>
    <row r="13" spans="1:9" ht="15">
      <c r="A13" s="213" t="s">
        <v>189</v>
      </c>
      <c r="B13" s="214"/>
      <c r="C13" s="214"/>
      <c r="D13" s="214"/>
      <c r="E13" s="214"/>
      <c r="F13" s="214"/>
      <c r="G13" s="214"/>
      <c r="H13" s="214"/>
      <c r="I13" s="214"/>
    </row>
    <row r="14" spans="1:9" ht="15">
      <c r="A14" s="210"/>
      <c r="B14" s="211"/>
      <c r="C14" s="211"/>
      <c r="D14" s="211"/>
      <c r="E14" s="211"/>
      <c r="F14" s="211"/>
      <c r="G14" s="211"/>
      <c r="H14" s="211"/>
      <c r="I14" s="211"/>
    </row>
    <row r="15" spans="1:9" ht="15">
      <c r="A15" s="213" t="s">
        <v>226</v>
      </c>
      <c r="B15" s="214"/>
      <c r="C15" s="214"/>
      <c r="D15" s="214"/>
      <c r="E15" s="214"/>
      <c r="F15" s="214"/>
      <c r="G15" s="214"/>
      <c r="H15" s="214"/>
      <c r="I15" s="214"/>
    </row>
    <row r="16" spans="1:9" ht="9.75" customHeight="1">
      <c r="A16" s="90"/>
      <c r="B16" s="91"/>
      <c r="C16" s="91"/>
      <c r="D16" s="91"/>
      <c r="E16" s="91"/>
      <c r="F16" s="91"/>
      <c r="G16" s="91"/>
      <c r="H16" s="91"/>
      <c r="I16" s="91"/>
    </row>
    <row r="17" spans="1:18" s="131" customFormat="1" ht="15">
      <c r="A17" s="215" t="s">
        <v>227</v>
      </c>
      <c r="B17" s="216"/>
      <c r="C17" s="216"/>
      <c r="D17" s="216"/>
      <c r="E17" s="216"/>
      <c r="F17" s="216"/>
      <c r="G17" s="216"/>
      <c r="H17" s="216"/>
      <c r="I17" s="216"/>
    </row>
    <row r="18" spans="1:18" ht="15">
      <c r="A18" s="210" t="s">
        <v>61</v>
      </c>
      <c r="B18" s="211"/>
      <c r="C18" s="211"/>
      <c r="D18" s="211"/>
      <c r="E18" s="211"/>
      <c r="F18" s="211"/>
      <c r="G18" s="211"/>
      <c r="H18" s="211"/>
      <c r="I18" s="211"/>
    </row>
    <row r="19" spans="1:18" s="91" customFormat="1" ht="15">
      <c r="A19" s="212" t="s">
        <v>224</v>
      </c>
      <c r="B19" s="211"/>
      <c r="C19" s="211"/>
      <c r="D19" s="211"/>
      <c r="E19" s="211"/>
      <c r="F19" s="211"/>
      <c r="G19" s="211"/>
      <c r="H19" s="211"/>
      <c r="I19" s="211"/>
    </row>
    <row r="20" spans="1:18" s="105" customFormat="1" ht="50.1" customHeight="1">
      <c r="A20" s="201" t="s">
        <v>56</v>
      </c>
      <c r="B20" s="201"/>
      <c r="C20" s="201" t="s">
        <v>62</v>
      </c>
      <c r="D20" s="202"/>
      <c r="E20" s="202"/>
      <c r="F20" s="202"/>
      <c r="G20" s="92" t="s">
        <v>190</v>
      </c>
      <c r="H20" s="92" t="s">
        <v>191</v>
      </c>
      <c r="I20" s="92" t="s">
        <v>192</v>
      </c>
    </row>
    <row r="21" spans="1:18" ht="15.75">
      <c r="A21" s="94" t="s">
        <v>66</v>
      </c>
      <c r="B21" s="97" t="s">
        <v>193</v>
      </c>
      <c r="C21" s="203" t="s">
        <v>193</v>
      </c>
      <c r="D21" s="204"/>
      <c r="E21" s="204"/>
      <c r="F21" s="204"/>
      <c r="G21" s="112"/>
      <c r="H21" s="140">
        <f>SUM(H22+H28)</f>
        <v>554059.69999999995</v>
      </c>
      <c r="I21" s="140">
        <v>389990.87</v>
      </c>
    </row>
    <row r="22" spans="1:18" ht="15.75">
      <c r="A22" s="96" t="s">
        <v>68</v>
      </c>
      <c r="B22" s="107" t="s">
        <v>194</v>
      </c>
      <c r="C22" s="218" t="s">
        <v>194</v>
      </c>
      <c r="D22" s="218"/>
      <c r="E22" s="218"/>
      <c r="F22" s="218"/>
      <c r="G22" s="112"/>
      <c r="H22" s="141">
        <f>SUM(H23:H26)</f>
        <v>498652.11</v>
      </c>
      <c r="I22" s="141">
        <v>332179.73</v>
      </c>
    </row>
    <row r="23" spans="1:18" ht="15.75">
      <c r="A23" s="96" t="s">
        <v>2</v>
      </c>
      <c r="B23" s="107" t="s">
        <v>102</v>
      </c>
      <c r="C23" s="218" t="s">
        <v>102</v>
      </c>
      <c r="D23" s="218"/>
      <c r="E23" s="218"/>
      <c r="F23" s="218"/>
      <c r="G23" s="112">
        <v>10</v>
      </c>
      <c r="H23" s="141">
        <v>210799.37</v>
      </c>
      <c r="I23" s="150">
        <v>166685.16</v>
      </c>
      <c r="J23" s="147"/>
      <c r="K23" s="120"/>
      <c r="R23" s="120"/>
    </row>
    <row r="24" spans="1:18" ht="15.75">
      <c r="A24" s="96" t="s">
        <v>3</v>
      </c>
      <c r="B24" s="95" t="s">
        <v>4</v>
      </c>
      <c r="C24" s="205" t="s">
        <v>4</v>
      </c>
      <c r="D24" s="205"/>
      <c r="E24" s="205"/>
      <c r="F24" s="205"/>
      <c r="G24" s="112">
        <v>11</v>
      </c>
      <c r="H24" s="141">
        <v>284980.11</v>
      </c>
      <c r="I24" s="150">
        <v>164950.35</v>
      </c>
      <c r="K24" s="120"/>
    </row>
    <row r="25" spans="1:18" ht="15.75">
      <c r="A25" s="96" t="s">
        <v>5</v>
      </c>
      <c r="B25" s="107" t="s">
        <v>6</v>
      </c>
      <c r="C25" s="205" t="s">
        <v>6</v>
      </c>
      <c r="D25" s="205"/>
      <c r="E25" s="205"/>
      <c r="F25" s="205"/>
      <c r="G25" s="112">
        <v>12</v>
      </c>
      <c r="H25" s="141">
        <v>2605.42</v>
      </c>
      <c r="I25" s="150">
        <v>0</v>
      </c>
    </row>
    <row r="26" spans="1:18" ht="15.75">
      <c r="A26" s="96" t="s">
        <v>7</v>
      </c>
      <c r="B26" s="95" t="s">
        <v>8</v>
      </c>
      <c r="C26" s="205" t="s">
        <v>8</v>
      </c>
      <c r="D26" s="205"/>
      <c r="E26" s="205"/>
      <c r="F26" s="205"/>
      <c r="G26" s="112">
        <v>13</v>
      </c>
      <c r="H26" s="141">
        <v>267.20999999999998</v>
      </c>
      <c r="I26" s="150">
        <v>544.22</v>
      </c>
    </row>
    <row r="27" spans="1:18" ht="15.75">
      <c r="A27" s="96" t="s">
        <v>70</v>
      </c>
      <c r="B27" s="107" t="s">
        <v>195</v>
      </c>
      <c r="C27" s="205" t="s">
        <v>195</v>
      </c>
      <c r="D27" s="205"/>
      <c r="E27" s="205"/>
      <c r="F27" s="205"/>
      <c r="G27" s="112"/>
      <c r="H27" s="140"/>
      <c r="I27" s="151"/>
    </row>
    <row r="28" spans="1:18" ht="15.75">
      <c r="A28" s="96" t="s">
        <v>72</v>
      </c>
      <c r="B28" s="107" t="s">
        <v>196</v>
      </c>
      <c r="C28" s="205" t="s">
        <v>196</v>
      </c>
      <c r="D28" s="205"/>
      <c r="E28" s="205"/>
      <c r="F28" s="205"/>
      <c r="G28" s="112">
        <v>14</v>
      </c>
      <c r="H28" s="140">
        <f>SUM(H29:H30)</f>
        <v>55407.59</v>
      </c>
      <c r="I28" s="140">
        <v>57811.14</v>
      </c>
    </row>
    <row r="29" spans="1:18" ht="15.75">
      <c r="A29" s="96" t="s">
        <v>197</v>
      </c>
      <c r="B29" s="95" t="s">
        <v>198</v>
      </c>
      <c r="C29" s="205" t="s">
        <v>198</v>
      </c>
      <c r="D29" s="205"/>
      <c r="E29" s="205"/>
      <c r="F29" s="205"/>
      <c r="G29" s="112"/>
      <c r="H29" s="142">
        <v>55407.59</v>
      </c>
      <c r="I29" s="152">
        <v>57811.14</v>
      </c>
    </row>
    <row r="30" spans="1:18" ht="15.75">
      <c r="A30" s="96" t="s">
        <v>199</v>
      </c>
      <c r="B30" s="95" t="s">
        <v>200</v>
      </c>
      <c r="C30" s="205" t="s">
        <v>200</v>
      </c>
      <c r="D30" s="205"/>
      <c r="E30" s="205"/>
      <c r="F30" s="205"/>
      <c r="G30" s="112"/>
      <c r="H30" s="140"/>
      <c r="I30" s="151"/>
    </row>
    <row r="31" spans="1:18" ht="15.75">
      <c r="A31" s="94" t="s">
        <v>75</v>
      </c>
      <c r="B31" s="97" t="s">
        <v>201</v>
      </c>
      <c r="C31" s="203" t="s">
        <v>201</v>
      </c>
      <c r="D31" s="203"/>
      <c r="E31" s="203"/>
      <c r="F31" s="203"/>
      <c r="G31" s="112"/>
      <c r="H31" s="140">
        <f>SUM(H32+H33+H34+H35+H37+H40+H44+H45)</f>
        <v>-553912.16999999993</v>
      </c>
      <c r="I31" s="140">
        <v>-336912.22000000003</v>
      </c>
    </row>
    <row r="32" spans="1:18" ht="15.75">
      <c r="A32" s="96" t="s">
        <v>68</v>
      </c>
      <c r="B32" s="107" t="s">
        <v>9</v>
      </c>
      <c r="C32" s="205" t="s">
        <v>10</v>
      </c>
      <c r="D32" s="219"/>
      <c r="E32" s="219"/>
      <c r="F32" s="219"/>
      <c r="G32" s="112"/>
      <c r="H32" s="142">
        <v>-469096.42</v>
      </c>
      <c r="I32" s="152">
        <v>-259889.62</v>
      </c>
      <c r="J32" s="120"/>
    </row>
    <row r="33" spans="1:27" ht="15.75">
      <c r="A33" s="96" t="s">
        <v>70</v>
      </c>
      <c r="B33" s="107" t="s">
        <v>11</v>
      </c>
      <c r="C33" s="205" t="s">
        <v>12</v>
      </c>
      <c r="D33" s="219"/>
      <c r="E33" s="219"/>
      <c r="F33" s="219"/>
      <c r="G33" s="112"/>
      <c r="H33" s="142">
        <v>-11197.17</v>
      </c>
      <c r="I33" s="152">
        <v>-7345.84</v>
      </c>
      <c r="J33" s="120"/>
    </row>
    <row r="34" spans="1:27" ht="15.75">
      <c r="A34" s="96" t="s">
        <v>72</v>
      </c>
      <c r="B34" s="107" t="s">
        <v>13</v>
      </c>
      <c r="C34" s="205" t="s">
        <v>14</v>
      </c>
      <c r="D34" s="219"/>
      <c r="E34" s="219"/>
      <c r="F34" s="219"/>
      <c r="G34" s="112"/>
      <c r="H34" s="142">
        <v>-18967.75</v>
      </c>
      <c r="I34" s="152">
        <v>-18999.330000000002</v>
      </c>
      <c r="S34" s="118"/>
      <c r="W34" s="118"/>
      <c r="AA34" s="118"/>
    </row>
    <row r="35" spans="1:27" ht="15.75">
      <c r="A35" s="96" t="s">
        <v>74</v>
      </c>
      <c r="B35" s="107" t="s">
        <v>15</v>
      </c>
      <c r="C35" s="218" t="s">
        <v>16</v>
      </c>
      <c r="D35" s="219"/>
      <c r="E35" s="219"/>
      <c r="F35" s="219"/>
      <c r="G35" s="112"/>
      <c r="H35" s="142"/>
      <c r="I35" s="152"/>
      <c r="Z35" s="120"/>
    </row>
    <row r="36" spans="1:27" ht="15.75">
      <c r="A36" s="96" t="s">
        <v>97</v>
      </c>
      <c r="B36" s="107" t="s">
        <v>17</v>
      </c>
      <c r="C36" s="218" t="s">
        <v>18</v>
      </c>
      <c r="D36" s="219"/>
      <c r="E36" s="219"/>
      <c r="F36" s="219"/>
      <c r="G36" s="112"/>
      <c r="H36" s="142"/>
      <c r="I36" s="152"/>
      <c r="Q36" s="118"/>
      <c r="U36" s="118"/>
      <c r="Y36" s="118"/>
    </row>
    <row r="37" spans="1:27" ht="15.75">
      <c r="A37" s="96" t="s">
        <v>19</v>
      </c>
      <c r="B37" s="107" t="s">
        <v>20</v>
      </c>
      <c r="C37" s="218" t="s">
        <v>21</v>
      </c>
      <c r="D37" s="219"/>
      <c r="E37" s="219"/>
      <c r="F37" s="219"/>
      <c r="G37" s="112"/>
      <c r="H37" s="142">
        <v>-947.46</v>
      </c>
      <c r="I37" s="152">
        <v>-1129.77</v>
      </c>
    </row>
    <row r="38" spans="1:27" ht="15.75">
      <c r="A38" s="96" t="s">
        <v>22</v>
      </c>
      <c r="B38" s="107" t="s">
        <v>23</v>
      </c>
      <c r="C38" s="218" t="s">
        <v>24</v>
      </c>
      <c r="D38" s="219"/>
      <c r="E38" s="219"/>
      <c r="F38" s="219"/>
      <c r="G38" s="112"/>
      <c r="H38" s="142">
        <v>-27.59</v>
      </c>
      <c r="I38" s="142">
        <v>0</v>
      </c>
    </row>
    <row r="39" spans="1:27" ht="15.75">
      <c r="A39" s="96" t="s">
        <v>25</v>
      </c>
      <c r="B39" s="107" t="s">
        <v>202</v>
      </c>
      <c r="C39" s="205" t="s">
        <v>202</v>
      </c>
      <c r="D39" s="219"/>
      <c r="E39" s="219"/>
      <c r="F39" s="219"/>
      <c r="G39" s="112"/>
      <c r="H39" s="142"/>
      <c r="I39" s="142"/>
    </row>
    <row r="40" spans="1:27" ht="15.75">
      <c r="A40" s="96" t="s">
        <v>26</v>
      </c>
      <c r="B40" s="107" t="s">
        <v>27</v>
      </c>
      <c r="C40" s="218" t="s">
        <v>27</v>
      </c>
      <c r="D40" s="219"/>
      <c r="E40" s="219"/>
      <c r="F40" s="219"/>
      <c r="G40" s="112"/>
      <c r="H40" s="142">
        <v>-46434.53</v>
      </c>
      <c r="I40" s="142">
        <v>-45450.84</v>
      </c>
      <c r="J40" s="111"/>
      <c r="L40" s="142"/>
    </row>
    <row r="41" spans="1:27" ht="15.75" customHeight="1">
      <c r="A41" s="96" t="s">
        <v>28</v>
      </c>
      <c r="B41" s="107" t="s">
        <v>29</v>
      </c>
      <c r="C41" s="205" t="s">
        <v>203</v>
      </c>
      <c r="D41" s="202"/>
      <c r="E41" s="202"/>
      <c r="F41" s="202"/>
      <c r="G41" s="112"/>
      <c r="H41" s="142"/>
      <c r="I41" s="142"/>
      <c r="L41" s="120"/>
      <c r="R41" s="118"/>
    </row>
    <row r="42" spans="1:27" ht="15.75" customHeight="1">
      <c r="A42" s="96" t="s">
        <v>30</v>
      </c>
      <c r="B42" s="107" t="s">
        <v>31</v>
      </c>
      <c r="C42" s="205" t="s">
        <v>32</v>
      </c>
      <c r="D42" s="219"/>
      <c r="E42" s="219"/>
      <c r="F42" s="219"/>
      <c r="G42" s="112"/>
      <c r="H42" s="142"/>
      <c r="I42" s="142"/>
    </row>
    <row r="43" spans="1:27" ht="15.75">
      <c r="A43" s="96" t="s">
        <v>33</v>
      </c>
      <c r="B43" s="107" t="s">
        <v>34</v>
      </c>
      <c r="C43" s="205" t="s">
        <v>204</v>
      </c>
      <c r="D43" s="219"/>
      <c r="E43" s="219"/>
      <c r="F43" s="219"/>
      <c r="G43" s="112"/>
      <c r="H43" s="142"/>
      <c r="I43" s="142"/>
    </row>
    <row r="44" spans="1:27" ht="15.75">
      <c r="A44" s="96" t="s">
        <v>35</v>
      </c>
      <c r="B44" s="107" t="s">
        <v>36</v>
      </c>
      <c r="C44" s="205" t="s">
        <v>37</v>
      </c>
      <c r="D44" s="219"/>
      <c r="E44" s="219"/>
      <c r="F44" s="219"/>
      <c r="G44" s="112"/>
      <c r="H44" s="142">
        <v>-7268.84</v>
      </c>
      <c r="I44" s="142">
        <v>-4096.82</v>
      </c>
      <c r="V44" s="119"/>
      <c r="Z44" s="119"/>
    </row>
    <row r="45" spans="1:27" ht="15.75">
      <c r="A45" s="96" t="s">
        <v>38</v>
      </c>
      <c r="B45" s="107" t="s">
        <v>39</v>
      </c>
      <c r="C45" s="193" t="s">
        <v>205</v>
      </c>
      <c r="D45" s="194"/>
      <c r="E45" s="194"/>
      <c r="F45" s="195"/>
      <c r="G45" s="112"/>
      <c r="H45" s="143"/>
      <c r="I45" s="143"/>
      <c r="K45" s="120"/>
    </row>
    <row r="46" spans="1:27" ht="15.75">
      <c r="A46" s="97" t="s">
        <v>76</v>
      </c>
      <c r="B46" s="98" t="s">
        <v>206</v>
      </c>
      <c r="C46" s="190" t="s">
        <v>206</v>
      </c>
      <c r="D46" s="191"/>
      <c r="E46" s="191"/>
      <c r="F46" s="192"/>
      <c r="G46" s="112">
        <v>15</v>
      </c>
      <c r="H46" s="144">
        <f>SUM(H21+H31)</f>
        <v>147.53000000002794</v>
      </c>
      <c r="I46" s="144">
        <v>53078.649999999965</v>
      </c>
      <c r="J46" s="120"/>
    </row>
    <row r="47" spans="1:27" ht="15.75">
      <c r="A47" s="97" t="s">
        <v>100</v>
      </c>
      <c r="B47" s="97" t="s">
        <v>207</v>
      </c>
      <c r="C47" s="200" t="s">
        <v>207</v>
      </c>
      <c r="D47" s="191"/>
      <c r="E47" s="191"/>
      <c r="F47" s="192"/>
      <c r="G47" s="110"/>
      <c r="H47" s="144"/>
      <c r="I47" s="146"/>
    </row>
    <row r="48" spans="1:27" ht="15.75">
      <c r="A48" s="95" t="s">
        <v>186</v>
      </c>
      <c r="B48" s="107" t="s">
        <v>40</v>
      </c>
      <c r="C48" s="193" t="s">
        <v>208</v>
      </c>
      <c r="D48" s="194"/>
      <c r="E48" s="194"/>
      <c r="F48" s="195"/>
      <c r="G48" s="110"/>
      <c r="H48" s="145"/>
      <c r="I48" s="145"/>
    </row>
    <row r="49" spans="1:11" ht="15.75">
      <c r="A49" s="95" t="s">
        <v>70</v>
      </c>
      <c r="B49" s="107" t="s">
        <v>209</v>
      </c>
      <c r="C49" s="193" t="s">
        <v>209</v>
      </c>
      <c r="D49" s="194"/>
      <c r="E49" s="194"/>
      <c r="F49" s="195"/>
      <c r="G49" s="110"/>
      <c r="H49" s="145"/>
      <c r="I49" s="145"/>
      <c r="K49" s="120"/>
    </row>
    <row r="50" spans="1:11" ht="15.75">
      <c r="A50" s="95" t="s">
        <v>41</v>
      </c>
      <c r="B50" s="107" t="s">
        <v>42</v>
      </c>
      <c r="C50" s="193" t="s">
        <v>210</v>
      </c>
      <c r="D50" s="194"/>
      <c r="E50" s="194"/>
      <c r="F50" s="195"/>
      <c r="G50" s="110"/>
      <c r="H50" s="145"/>
      <c r="I50" s="145"/>
      <c r="J50" s="120"/>
    </row>
    <row r="51" spans="1:11" ht="15.75">
      <c r="A51" s="97" t="s">
        <v>107</v>
      </c>
      <c r="B51" s="98" t="s">
        <v>211</v>
      </c>
      <c r="C51" s="190" t="s">
        <v>211</v>
      </c>
      <c r="D51" s="191"/>
      <c r="E51" s="191"/>
      <c r="F51" s="192"/>
      <c r="G51" s="110"/>
      <c r="H51" s="146"/>
      <c r="I51" s="146"/>
    </row>
    <row r="52" spans="1:11" ht="30" customHeight="1">
      <c r="A52" s="97" t="s">
        <v>136</v>
      </c>
      <c r="B52" s="98" t="s">
        <v>212</v>
      </c>
      <c r="C52" s="196" t="s">
        <v>212</v>
      </c>
      <c r="D52" s="197"/>
      <c r="E52" s="197"/>
      <c r="F52" s="198"/>
      <c r="G52" s="110"/>
      <c r="H52" s="146"/>
      <c r="I52" s="146"/>
    </row>
    <row r="53" spans="1:11" ht="15.75">
      <c r="A53" s="97" t="s">
        <v>180</v>
      </c>
      <c r="B53" s="98" t="s">
        <v>43</v>
      </c>
      <c r="C53" s="190" t="s">
        <v>43</v>
      </c>
      <c r="D53" s="191"/>
      <c r="E53" s="191"/>
      <c r="F53" s="192"/>
      <c r="G53" s="106"/>
      <c r="H53" s="146"/>
      <c r="I53" s="146"/>
    </row>
    <row r="54" spans="1:11" ht="30" customHeight="1">
      <c r="A54" s="97" t="s">
        <v>214</v>
      </c>
      <c r="B54" s="97" t="s">
        <v>213</v>
      </c>
      <c r="C54" s="199" t="s">
        <v>213</v>
      </c>
      <c r="D54" s="197"/>
      <c r="E54" s="197"/>
      <c r="F54" s="198"/>
      <c r="G54" s="106"/>
      <c r="H54" s="146">
        <f>H46+H47+H51+H52+H53</f>
        <v>147.53000000002794</v>
      </c>
      <c r="I54" s="146">
        <v>53078.649999999965</v>
      </c>
    </row>
    <row r="55" spans="1:11" ht="15.75">
      <c r="A55" s="97" t="s">
        <v>68</v>
      </c>
      <c r="B55" s="97" t="s">
        <v>215</v>
      </c>
      <c r="C55" s="200" t="s">
        <v>215</v>
      </c>
      <c r="D55" s="191"/>
      <c r="E55" s="191"/>
      <c r="F55" s="192"/>
      <c r="G55" s="106"/>
      <c r="H55" s="146"/>
      <c r="I55" s="146"/>
    </row>
    <row r="56" spans="1:11" ht="15.75">
      <c r="A56" s="97" t="s">
        <v>44</v>
      </c>
      <c r="B56" s="98" t="s">
        <v>216</v>
      </c>
      <c r="C56" s="190" t="s">
        <v>216</v>
      </c>
      <c r="D56" s="191"/>
      <c r="E56" s="191"/>
      <c r="F56" s="192"/>
      <c r="G56" s="106"/>
      <c r="H56" s="146">
        <f>H54+H55</f>
        <v>147.53000000002794</v>
      </c>
      <c r="I56" s="146">
        <v>53078.649999999965</v>
      </c>
    </row>
    <row r="57" spans="1:11" ht="15.75">
      <c r="A57" s="95" t="s">
        <v>68</v>
      </c>
      <c r="B57" s="107" t="s">
        <v>45</v>
      </c>
      <c r="C57" s="193" t="s">
        <v>45</v>
      </c>
      <c r="D57" s="194"/>
      <c r="E57" s="194"/>
      <c r="F57" s="195"/>
      <c r="G57" s="93"/>
      <c r="H57" s="145"/>
      <c r="I57" s="145"/>
    </row>
    <row r="58" spans="1:11" ht="15.75">
      <c r="A58" s="95" t="s">
        <v>70</v>
      </c>
      <c r="B58" s="107" t="s">
        <v>46</v>
      </c>
      <c r="C58" s="193" t="s">
        <v>46</v>
      </c>
      <c r="D58" s="194"/>
      <c r="E58" s="194"/>
      <c r="F58" s="195"/>
      <c r="G58" s="93"/>
      <c r="H58" s="145"/>
      <c r="I58" s="145"/>
    </row>
    <row r="59" spans="1:11">
      <c r="A59" s="99"/>
      <c r="B59" s="99"/>
      <c r="C59" s="99"/>
      <c r="D59" s="99"/>
      <c r="G59" s="108"/>
      <c r="H59" s="108"/>
      <c r="I59" s="108"/>
    </row>
    <row r="60" spans="1:11" ht="15" customHeight="1">
      <c r="A60" s="172" t="s">
        <v>223</v>
      </c>
      <c r="B60" s="173"/>
      <c r="C60" s="173"/>
      <c r="D60" s="173"/>
      <c r="E60" s="173"/>
      <c r="F60" s="132"/>
      <c r="G60" s="133"/>
      <c r="H60" s="223" t="s">
        <v>222</v>
      </c>
      <c r="I60" s="223"/>
    </row>
    <row r="61" spans="1:11" s="91" customFormat="1" ht="15" customHeight="1">
      <c r="A61" s="225" t="s">
        <v>51</v>
      </c>
      <c r="B61" s="225"/>
      <c r="C61" s="225"/>
      <c r="D61" s="225"/>
      <c r="E61" s="225"/>
      <c r="F61" s="225"/>
      <c r="G61" s="101" t="s">
        <v>52</v>
      </c>
      <c r="H61" s="224" t="s">
        <v>143</v>
      </c>
      <c r="I61" s="224"/>
    </row>
    <row r="62" spans="1:11" s="91" customFormat="1" ht="15" customHeight="1">
      <c r="A62" s="100"/>
      <c r="B62" s="100"/>
      <c r="C62" s="100"/>
      <c r="D62" s="100"/>
      <c r="E62" s="100"/>
      <c r="F62" s="100"/>
      <c r="G62" s="100"/>
      <c r="H62" s="102"/>
      <c r="I62" s="102"/>
    </row>
    <row r="63" spans="1:11" ht="12.75" customHeight="1">
      <c r="A63" s="222" t="s">
        <v>219</v>
      </c>
      <c r="B63" s="222"/>
      <c r="C63" s="222"/>
      <c r="D63" s="222"/>
      <c r="E63" s="222"/>
      <c r="F63" s="222"/>
      <c r="G63" s="109" t="s">
        <v>53</v>
      </c>
      <c r="H63" s="154" t="s">
        <v>225</v>
      </c>
      <c r="I63" s="154"/>
    </row>
    <row r="64" spans="1:11">
      <c r="A64" s="221" t="s">
        <v>54</v>
      </c>
      <c r="B64" s="221"/>
      <c r="C64" s="221"/>
      <c r="D64" s="221"/>
      <c r="E64" s="221"/>
      <c r="F64" s="221"/>
      <c r="G64" s="103" t="s">
        <v>55</v>
      </c>
      <c r="H64" s="220" t="s">
        <v>143</v>
      </c>
      <c r="I64" s="220"/>
    </row>
  </sheetData>
  <mergeCells count="62">
    <mergeCell ref="H64:I64"/>
    <mergeCell ref="A64:F64"/>
    <mergeCell ref="A63:F63"/>
    <mergeCell ref="A60:E60"/>
    <mergeCell ref="H60:I60"/>
    <mergeCell ref="H61:I61"/>
    <mergeCell ref="A61:F61"/>
    <mergeCell ref="H63:I63"/>
    <mergeCell ref="C37:F37"/>
    <mergeCell ref="C42:F42"/>
    <mergeCell ref="C43:F43"/>
    <mergeCell ref="C44:F44"/>
    <mergeCell ref="C38:F38"/>
    <mergeCell ref="C39:F39"/>
    <mergeCell ref="C40:F40"/>
    <mergeCell ref="C41:F41"/>
    <mergeCell ref="C34:F34"/>
    <mergeCell ref="C35:F35"/>
    <mergeCell ref="C36:F36"/>
    <mergeCell ref="C29:F29"/>
    <mergeCell ref="C30:F30"/>
    <mergeCell ref="C31:F31"/>
    <mergeCell ref="C32:F32"/>
    <mergeCell ref="C28:F28"/>
    <mergeCell ref="C22:F22"/>
    <mergeCell ref="C23:F23"/>
    <mergeCell ref="C24:F24"/>
    <mergeCell ref="C33:F33"/>
    <mergeCell ref="A5:I5"/>
    <mergeCell ref="A6:I6"/>
    <mergeCell ref="A7:I7"/>
    <mergeCell ref="A8:I8"/>
    <mergeCell ref="A19:I19"/>
    <mergeCell ref="A14:I14"/>
    <mergeCell ref="A15:I15"/>
    <mergeCell ref="A17:I17"/>
    <mergeCell ref="A18:I18"/>
    <mergeCell ref="A9:I9"/>
    <mergeCell ref="A10:I10"/>
    <mergeCell ref="A12:I12"/>
    <mergeCell ref="A13:I13"/>
    <mergeCell ref="A11:I11"/>
    <mergeCell ref="A20:B20"/>
    <mergeCell ref="C20:F20"/>
    <mergeCell ref="C21:F21"/>
    <mergeCell ref="C26:F26"/>
    <mergeCell ref="C27:F27"/>
    <mergeCell ref="C25:F25"/>
    <mergeCell ref="C49:F49"/>
    <mergeCell ref="C50:F50"/>
    <mergeCell ref="C45:F45"/>
    <mergeCell ref="C46:F46"/>
    <mergeCell ref="C47:F47"/>
    <mergeCell ref="C48:F48"/>
    <mergeCell ref="C51:F51"/>
    <mergeCell ref="C56:F56"/>
    <mergeCell ref="C57:F57"/>
    <mergeCell ref="C58:F58"/>
    <mergeCell ref="C52:F52"/>
    <mergeCell ref="C53:F53"/>
    <mergeCell ref="C54:F54"/>
    <mergeCell ref="C55:F55"/>
  </mergeCells>
  <phoneticPr fontId="13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2_VSAFAS_2p</vt:lpstr>
      <vt:lpstr>3_VSAFAS_2p</vt:lpstr>
      <vt:lpstr>'2_VSAFAS_2p'!Print_Area</vt:lpstr>
      <vt:lpstr>'3_VSAFAS_2p'!Print_Area</vt:lpstr>
      <vt:lpstr>'2_VSAFAS_2p'!Print_Titles</vt:lpstr>
      <vt:lpstr>'3_VSAFAS_2p'!Print_Titles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Kompiuteris</cp:lastModifiedBy>
  <cp:lastPrinted>2020-09-23T12:48:24Z</cp:lastPrinted>
  <dcterms:created xsi:type="dcterms:W3CDTF">2013-02-01T07:28:35Z</dcterms:created>
  <dcterms:modified xsi:type="dcterms:W3CDTF">2020-12-29T11:32:39Z</dcterms:modified>
</cp:coreProperties>
</file>